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_Minerva Folders\1Golf\_golf 2022\"/>
    </mc:Choice>
  </mc:AlternateContent>
  <bookViews>
    <workbookView xWindow="0" yWindow="0" windowWidth="19515" windowHeight="3360" tabRatio="615"/>
  </bookViews>
  <sheets>
    <sheet name="Results " sheetId="5" r:id="rId1"/>
    <sheet name="4-Ball Results" sheetId="6" r:id="rId2"/>
  </sheets>
  <definedNames>
    <definedName name="_xlnm.Print_Area" localSheetId="1">'4-Ball Results'!$A$1:$X$34</definedName>
    <definedName name="_xlnm.Print_Area" localSheetId="0">'Results '!$A$1:$X$49</definedName>
  </definedNames>
  <calcPr calcId="152511" calcMode="autoNoTable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9" i="6" l="1"/>
  <c r="AD26" i="5" l="1"/>
  <c r="AD25" i="5"/>
  <c r="AD38" i="5"/>
  <c r="AD39" i="5"/>
  <c r="AD33" i="5"/>
  <c r="AD30" i="5"/>
  <c r="AD29" i="5"/>
  <c r="AD28" i="5"/>
  <c r="AD22" i="5"/>
  <c r="AD21" i="5"/>
  <c r="AD20" i="5"/>
  <c r="AB40" i="5"/>
  <c r="AD8" i="5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W29" i="6"/>
  <c r="W28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W26" i="6"/>
  <c r="W25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W23" i="6"/>
  <c r="W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W20" i="6"/>
  <c r="W19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W32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W17" i="6"/>
  <c r="W16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W14" i="6"/>
  <c r="W13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W11" i="6"/>
  <c r="W10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W8" i="6"/>
  <c r="W7" i="6"/>
  <c r="W5" i="6"/>
  <c r="AD40" i="5" l="1"/>
  <c r="W15" i="6"/>
  <c r="W33" i="6"/>
  <c r="W9" i="6"/>
  <c r="W27" i="6"/>
  <c r="W18" i="6"/>
  <c r="W21" i="6"/>
  <c r="W12" i="6"/>
  <c r="W24" i="6"/>
  <c r="W30" i="6"/>
  <c r="AC10" i="5" l="1"/>
  <c r="AB10" i="5"/>
  <c r="AA10" i="5"/>
  <c r="AB13" i="5" l="1"/>
  <c r="AB14" i="5" s="1"/>
  <c r="AC13" i="5"/>
  <c r="AC14" i="5" s="1"/>
  <c r="AD10" i="5"/>
  <c r="AA13" i="5"/>
  <c r="AA14" i="5" l="1"/>
  <c r="AD14" i="5" s="1"/>
</calcChain>
</file>

<file path=xl/sharedStrings.xml><?xml version="1.0" encoding="utf-8"?>
<sst xmlns="http://schemas.openxmlformats.org/spreadsheetml/2006/main" count="251" uniqueCount="127">
  <si>
    <t xml:space="preserve"> </t>
  </si>
  <si>
    <t>Venitsky., Minerva</t>
  </si>
  <si>
    <t>Troncoso, Michael</t>
  </si>
  <si>
    <t>Martinez, Steve</t>
  </si>
  <si>
    <t>Rowley, Craig</t>
  </si>
  <si>
    <t>Scores</t>
  </si>
  <si>
    <t>Total</t>
  </si>
  <si>
    <t>Par</t>
  </si>
  <si>
    <t>Gross</t>
  </si>
  <si>
    <t>Net</t>
  </si>
  <si>
    <t>H/C</t>
  </si>
  <si>
    <t>gross</t>
  </si>
  <si>
    <t>net</t>
  </si>
  <si>
    <t>bdraw</t>
  </si>
  <si>
    <t>total participants</t>
  </si>
  <si>
    <t>winners</t>
  </si>
  <si>
    <t>Each prize</t>
  </si>
  <si>
    <t>reconc</t>
  </si>
  <si>
    <t xml:space="preserve">Venitsky, Steve </t>
  </si>
  <si>
    <t xml:space="preserve">Groenewold, Bill </t>
  </si>
  <si>
    <t>Thoeny, Scott</t>
  </si>
  <si>
    <t xml:space="preserve">Miklos, Mark </t>
  </si>
  <si>
    <t>Goetz, Rob</t>
  </si>
  <si>
    <t>Breeze, Mike</t>
  </si>
  <si>
    <t>Serrano, Gabe</t>
  </si>
  <si>
    <t>Zambrano, Jim</t>
  </si>
  <si>
    <t>Linnell, Jeff</t>
  </si>
  <si>
    <t>Painter, Terry</t>
  </si>
  <si>
    <t>Clay, Don</t>
  </si>
  <si>
    <t>Metcalf, Tim</t>
  </si>
  <si>
    <t>Parenzan, Jim</t>
  </si>
  <si>
    <t>Burnett, Bill</t>
  </si>
  <si>
    <t>Williams, Gerald</t>
  </si>
  <si>
    <t xml:space="preserve">Addie, Charles </t>
  </si>
  <si>
    <t>Ternate, Oscar</t>
  </si>
  <si>
    <t>Allen, Victor</t>
  </si>
  <si>
    <t>Hill, Kevin</t>
  </si>
  <si>
    <t>Lopez, Nacio</t>
  </si>
  <si>
    <t>Miller, Bill</t>
  </si>
  <si>
    <t>Schluter, Gale</t>
  </si>
  <si>
    <t>Mathiesen, Larry</t>
  </si>
  <si>
    <t>Gutierrez, Julio</t>
  </si>
  <si>
    <t>Marx, Barry</t>
  </si>
  <si>
    <t>Thomson, Ed</t>
  </si>
  <si>
    <t>Weinheimer, Mark</t>
  </si>
  <si>
    <t>Funke, John</t>
  </si>
  <si>
    <t xml:space="preserve">Weinheimer, Mark/Venitsky, Steve </t>
  </si>
  <si>
    <t>73/76</t>
  </si>
  <si>
    <t>86/71</t>
  </si>
  <si>
    <t xml:space="preserve">Funke, John/Miklos, Mark </t>
  </si>
  <si>
    <t>37/39.5</t>
  </si>
  <si>
    <t>44/35.5</t>
  </si>
  <si>
    <t>Venitsky., Minerva/Williams, Gerald</t>
  </si>
  <si>
    <t>35.5/35.5</t>
  </si>
  <si>
    <t>36/40</t>
  </si>
  <si>
    <t xml:space="preserve"> Flight A</t>
    <phoneticPr fontId="3" type="noConversion"/>
  </si>
  <si>
    <t>Credit $</t>
  </si>
  <si>
    <t>Flight B</t>
    <phoneticPr fontId="3" type="noConversion"/>
  </si>
  <si>
    <t>Gross Points Results</t>
    <phoneticPr fontId="3" type="noConversion"/>
  </si>
  <si>
    <t>see Club website: spacegolfclub.org</t>
    <phoneticPr fontId="3" type="noConversion"/>
  </si>
  <si>
    <t>DNF</t>
  </si>
  <si>
    <t>Sidepots</t>
  </si>
  <si>
    <t>Net</t>
    <phoneticPr fontId="3" type="noConversion"/>
  </si>
  <si>
    <t xml:space="preserve">Gross Skins ($13 ea) </t>
  </si>
  <si>
    <t>Score</t>
    <phoneticPr fontId="3" type="noConversion"/>
  </si>
  <si>
    <t>#of</t>
    <phoneticPr fontId="3" type="noConversion"/>
  </si>
  <si>
    <t>Hole</t>
    <phoneticPr fontId="3" type="noConversion"/>
  </si>
  <si>
    <t>Par</t>
    <phoneticPr fontId="3" type="noConversion"/>
  </si>
  <si>
    <t>Net Skins ($13 ea)</t>
  </si>
  <si>
    <t>Flight C</t>
    <phoneticPr fontId="3" type="noConversion"/>
  </si>
  <si>
    <t>Flight D (Women)</t>
    <phoneticPr fontId="3" type="noConversion"/>
  </si>
  <si>
    <t>Flight G (Callaway)</t>
    <phoneticPr fontId="3" type="noConversion"/>
  </si>
  <si>
    <t xml:space="preserve">  </t>
  </si>
  <si>
    <t xml:space="preserve">       Names</t>
  </si>
  <si>
    <t>total</t>
  </si>
  <si>
    <t>Upcoming Tournaments:</t>
  </si>
  <si>
    <t>Front</t>
  </si>
  <si>
    <t xml:space="preserve">  Zambrano, Jim/Venitsky., Minerva</t>
  </si>
  <si>
    <t>Back</t>
  </si>
  <si>
    <t xml:space="preserve">  Venitsky, Steve /Rowley, Craig</t>
  </si>
  <si>
    <r>
      <rPr>
        <b/>
        <u/>
        <sz val="10"/>
        <rFont val="Verdana"/>
        <family val="2"/>
      </rPr>
      <t>Note</t>
    </r>
    <r>
      <rPr>
        <sz val="10"/>
        <rFont val="Verdana"/>
        <family val="2"/>
      </rPr>
      <t>: Ties decided by card playoff per</t>
    </r>
  </si>
  <si>
    <t xml:space="preserve">  USGA recommended method.  Guest</t>
  </si>
  <si>
    <t xml:space="preserve">  Flights use Callaway System handicap</t>
  </si>
  <si>
    <t>Total $</t>
  </si>
  <si>
    <t xml:space="preserve">                         Blind Draw, 1st Place Only ($13 per player)</t>
  </si>
  <si>
    <t xml:space="preserve">  Martinez, Steve/Venitsky., Minerva</t>
  </si>
  <si>
    <t>TEAM #</t>
  </si>
  <si>
    <t>NAME</t>
  </si>
  <si>
    <t>HOLE#</t>
  </si>
  <si>
    <t>TOTAL           4-BALL NET</t>
  </si>
  <si>
    <t xml:space="preserve">  Total Team Net</t>
  </si>
  <si>
    <t xml:space="preserve">  WINNER !!!</t>
  </si>
  <si>
    <t>Redhawk = 16 July 2022</t>
  </si>
  <si>
    <t xml:space="preserve"> Hole #</t>
  </si>
  <si>
    <t xml:space="preserve">    Men</t>
  </si>
  <si>
    <t xml:space="preserve">    Women</t>
  </si>
  <si>
    <t>Ed Thomson (paid)</t>
  </si>
  <si>
    <t>Nacio Lopez</t>
  </si>
  <si>
    <t>Bill Groenewold</t>
  </si>
  <si>
    <t>Gale Schluter</t>
  </si>
  <si>
    <t>4-BALL NET RESULTS</t>
  </si>
  <si>
    <t>x</t>
  </si>
  <si>
    <t>Blind draw</t>
  </si>
  <si>
    <t>Hdcp</t>
  </si>
  <si>
    <t>scorecard</t>
  </si>
  <si>
    <t>Ttl $</t>
  </si>
  <si>
    <t xml:space="preserve">                   Closest to Pin (3 balls each)</t>
  </si>
  <si>
    <t>SIDEBET SUMMARY PAY-OUT</t>
  </si>
  <si>
    <t xml:space="preserve">Name </t>
  </si>
  <si>
    <t>Gross $</t>
  </si>
  <si>
    <t>Desc</t>
  </si>
  <si>
    <t>Bdraw Front</t>
  </si>
  <si>
    <t>Bdraw Back</t>
  </si>
  <si>
    <t>Bdraw Total</t>
  </si>
  <si>
    <t>Venitsky, Steve</t>
  </si>
  <si>
    <t>* Kim, Max</t>
  </si>
  <si>
    <t>* incomplete</t>
  </si>
  <si>
    <t>El Prado_Chino Creek (Sat.):</t>
  </si>
  <si>
    <t>08/20/2022  $68  .  10:00</t>
  </si>
  <si>
    <t>Contact:Scott Thoeny,  sthoeny@ca.rr.com</t>
  </si>
  <si>
    <t>Western Hills CC (Monday):</t>
  </si>
  <si>
    <t>09/12/2022,  $67  Shotgun, Range balls, Club Championship  08:30</t>
  </si>
  <si>
    <t>Contact:Jeff Gase,  rowdygase@msn.com</t>
  </si>
  <si>
    <t>* incomplete scorecard</t>
  </si>
  <si>
    <t>pd home</t>
  </si>
  <si>
    <t>redeemed</t>
  </si>
  <si>
    <t>SGC Redhawk: Tournament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</si>
</sst>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"/>
    <numFmt numFmtId="165" formatCode="0;\-0;"/>
    <numFmt numFmtId="166" formatCode="&quot;$&quot;#,##0"/>
  </numFmts>
  <fonts count="2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u/>
      <sz val="10"/>
      <name val="Verdana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0000CC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F3F3F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9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4" borderId="0" xfId="0" applyFill="1" applyBorder="1"/>
    <xf numFmtId="15" fontId="1" fillId="0" borderId="0" xfId="0" applyNumberFormat="1" applyFont="1" applyFill="1"/>
    <xf numFmtId="0" fontId="9" fillId="4" borderId="11" xfId="0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/>
    <xf numFmtId="0" fontId="1" fillId="4" borderId="1" xfId="0" applyFont="1" applyFill="1" applyBorder="1" applyAlignment="1"/>
    <xf numFmtId="0" fontId="1" fillId="4" borderId="7" xfId="0" applyFont="1" applyFill="1" applyBorder="1" applyAlignment="1"/>
    <xf numFmtId="0" fontId="0" fillId="4" borderId="7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 applyProtection="1">
      <protection locked="0"/>
    </xf>
    <xf numFmtId="1" fontId="0" fillId="4" borderId="0" xfId="0" applyNumberFormat="1" applyFill="1" applyBorder="1" applyAlignment="1" applyProtection="1">
      <alignment horizontal="center"/>
      <protection locked="0"/>
    </xf>
    <xf numFmtId="6" fontId="0" fillId="0" borderId="4" xfId="0" applyNumberFormat="1" applyFill="1" applyBorder="1" applyAlignment="1">
      <alignment horizontal="center"/>
    </xf>
    <xf numFmtId="1" fontId="11" fillId="4" borderId="0" xfId="0" quotePrefix="1" applyNumberFormat="1" applyFont="1" applyFill="1" applyBorder="1" applyAlignment="1">
      <alignment horizontal="left"/>
    </xf>
    <xf numFmtId="0" fontId="0" fillId="4" borderId="14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/>
    <xf numFmtId="0" fontId="2" fillId="4" borderId="3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4" xfId="0" applyFill="1" applyBorder="1"/>
    <xf numFmtId="6" fontId="0" fillId="4" borderId="4" xfId="0" applyNumberFormat="1" applyFill="1" applyBorder="1" applyAlignment="1">
      <alignment horizontal="center"/>
    </xf>
    <xf numFmtId="6" fontId="0" fillId="4" borderId="4" xfId="0" applyNumberFormat="1" applyFill="1" applyBorder="1"/>
    <xf numFmtId="0" fontId="0" fillId="4" borderId="5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6" xfId="0" applyFill="1" applyBorder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9" fillId="4" borderId="1" xfId="0" applyFont="1" applyFill="1" applyBorder="1"/>
    <xf numFmtId="0" fontId="9" fillId="4" borderId="7" xfId="0" applyFont="1" applyFill="1" applyBorder="1"/>
    <xf numFmtId="0" fontId="13" fillId="4" borderId="7" xfId="0" applyFont="1" applyFill="1" applyBorder="1" applyAlignment="1">
      <alignment horizontal="center"/>
    </xf>
    <xf numFmtId="0" fontId="0" fillId="4" borderId="7" xfId="0" applyFill="1" applyBorder="1"/>
    <xf numFmtId="0" fontId="13" fillId="4" borderId="7" xfId="0" applyFont="1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12" fontId="0" fillId="4" borderId="8" xfId="0" applyNumberFormat="1" applyFill="1" applyBorder="1" applyAlignment="1">
      <alignment horizontal="center"/>
    </xf>
    <xf numFmtId="0" fontId="0" fillId="4" borderId="0" xfId="0" quotePrefix="1" applyFill="1"/>
    <xf numFmtId="1" fontId="2" fillId="4" borderId="0" xfId="0" applyNumberFormat="1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/>
    </xf>
    <xf numFmtId="0" fontId="2" fillId="4" borderId="7" xfId="0" applyFont="1" applyFill="1" applyBorder="1"/>
    <xf numFmtId="0" fontId="9" fillId="4" borderId="15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5" fillId="4" borderId="16" xfId="0" applyFont="1" applyFill="1" applyBorder="1"/>
    <xf numFmtId="0" fontId="4" fillId="4" borderId="16" xfId="0" applyFont="1" applyFill="1" applyBorder="1"/>
    <xf numFmtId="0" fontId="0" fillId="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/>
    <xf numFmtId="0" fontId="11" fillId="4" borderId="3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0" fillId="4" borderId="0" xfId="0" applyNumberFormat="1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11" fillId="4" borderId="0" xfId="0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1" fontId="0" fillId="4" borderId="8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4" borderId="3" xfId="0" applyFont="1" applyFill="1" applyBorder="1" applyProtection="1">
      <protection locked="0"/>
    </xf>
    <xf numFmtId="6" fontId="2" fillId="4" borderId="4" xfId="0" applyNumberFormat="1" applyFont="1" applyFill="1" applyBorder="1"/>
    <xf numFmtId="0" fontId="11" fillId="4" borderId="1" xfId="0" applyFont="1" applyFill="1" applyBorder="1" applyAlignment="1" applyProtection="1">
      <alignment horizontal="left"/>
      <protection locked="0"/>
    </xf>
    <xf numFmtId="0" fontId="11" fillId="4" borderId="7" xfId="0" applyFont="1" applyFill="1" applyBorder="1" applyAlignment="1" applyProtection="1">
      <alignment horizontal="left"/>
      <protection locked="0"/>
    </xf>
    <xf numFmtId="0" fontId="0" fillId="4" borderId="7" xfId="0" applyNumberFormat="1" applyFill="1" applyBorder="1" applyAlignment="1" applyProtection="1">
      <alignment horizontal="center"/>
      <protection locked="0"/>
    </xf>
    <xf numFmtId="0" fontId="11" fillId="4" borderId="7" xfId="0" applyNumberFormat="1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2" xfId="0" applyFill="1" applyBorder="1" applyProtection="1">
      <protection locked="0"/>
    </xf>
    <xf numFmtId="0" fontId="0" fillId="4" borderId="8" xfId="0" applyNumberFormat="1" applyFill="1" applyBorder="1" applyAlignment="1" applyProtection="1">
      <alignment horizontal="center"/>
      <protection locked="0"/>
    </xf>
    <xf numFmtId="0" fontId="11" fillId="4" borderId="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9" fillId="4" borderId="19" xfId="0" applyFont="1" applyFill="1" applyBorder="1" applyAlignment="1">
      <alignment vertical="top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1" fontId="1" fillId="0" borderId="3" xfId="0" applyNumberFormat="1" applyFont="1" applyBorder="1"/>
    <xf numFmtId="0" fontId="1" fillId="0" borderId="0" xfId="0" applyFont="1" applyBorder="1"/>
    <xf numFmtId="0" fontId="9" fillId="4" borderId="0" xfId="0" applyFont="1" applyFill="1" applyBorder="1" applyAlignment="1">
      <alignment horizontal="right"/>
    </xf>
    <xf numFmtId="1" fontId="10" fillId="0" borderId="4" xfId="0" quotePrefix="1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1" fontId="14" fillId="0" borderId="3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0" fontId="11" fillId="0" borderId="0" xfId="0" applyFont="1" applyBorder="1"/>
    <xf numFmtId="164" fontId="2" fillId="0" borderId="0" xfId="0" applyNumberFormat="1" applyFont="1" applyAlignment="1">
      <alignment horizontal="left"/>
    </xf>
    <xf numFmtId="1" fontId="6" fillId="0" borderId="4" xfId="0" quotePrefix="1" applyNumberFormat="1" applyFont="1" applyFill="1" applyBorder="1" applyAlignment="1">
      <alignment horizontal="left"/>
    </xf>
    <xf numFmtId="0" fontId="2" fillId="0" borderId="3" xfId="0" quotePrefix="1" applyFont="1" applyFill="1" applyBorder="1"/>
    <xf numFmtId="1" fontId="2" fillId="0" borderId="0" xfId="0" applyNumberFormat="1" applyFont="1" applyAlignment="1">
      <alignment horizontal="left"/>
    </xf>
    <xf numFmtId="0" fontId="2" fillId="0" borderId="3" xfId="0" quotePrefix="1" applyFont="1" applyBorder="1" applyAlignment="1">
      <alignment horizontal="left"/>
    </xf>
    <xf numFmtId="1" fontId="0" fillId="4" borderId="5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0" borderId="5" xfId="0" applyFill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6" xfId="0" applyFill="1" applyBorder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8" xfId="0" applyFont="1" applyFill="1" applyBorder="1"/>
    <xf numFmtId="0" fontId="2" fillId="4" borderId="0" xfId="0" applyFont="1" applyFill="1" applyBorder="1" applyAlignment="1">
      <alignment horizontal="center"/>
    </xf>
    <xf numFmtId="1" fontId="14" fillId="3" borderId="3" xfId="0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0" fontId="1" fillId="0" borderId="3" xfId="0" applyFont="1" applyBorder="1"/>
    <xf numFmtId="0" fontId="1" fillId="0" borderId="3" xfId="0" applyFont="1" applyFill="1" applyBorder="1"/>
    <xf numFmtId="1" fontId="16" fillId="3" borderId="4" xfId="0" quotePrefix="1" applyNumberFormat="1" applyFont="1" applyFill="1" applyBorder="1" applyAlignment="1">
      <alignment horizontal="left"/>
    </xf>
    <xf numFmtId="1" fontId="16" fillId="0" borderId="4" xfId="0" quotePrefix="1" applyNumberFormat="1" applyFont="1" applyFill="1" applyBorder="1" applyAlignment="1">
      <alignment horizontal="left"/>
    </xf>
    <xf numFmtId="0" fontId="0" fillId="5" borderId="0" xfId="0" applyFill="1"/>
    <xf numFmtId="0" fontId="7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/>
    <xf numFmtId="0" fontId="11" fillId="0" borderId="21" xfId="0" applyFont="1" applyBorder="1" applyAlignment="1">
      <alignment horizontal="center"/>
    </xf>
    <xf numFmtId="165" fontId="9" fillId="0" borderId="22" xfId="0" applyNumberFormat="1" applyFont="1" applyFill="1" applyBorder="1"/>
    <xf numFmtId="165" fontId="9" fillId="0" borderId="23" xfId="0" applyNumberFormat="1" applyFont="1" applyFill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165" fontId="9" fillId="0" borderId="26" xfId="0" applyNumberFormat="1" applyFont="1" applyFill="1" applyBorder="1"/>
    <xf numFmtId="165" fontId="9" fillId="0" borderId="0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6" borderId="29" xfId="0" applyFont="1" applyFill="1" applyBorder="1"/>
    <xf numFmtId="0" fontId="0" fillId="6" borderId="30" xfId="0" applyFill="1" applyBorder="1" applyAlignment="1">
      <alignment horizontal="center"/>
    </xf>
    <xf numFmtId="0" fontId="8" fillId="6" borderId="30" xfId="0" quotePrefix="1" applyFont="1" applyFill="1" applyBorder="1" applyAlignment="1">
      <alignment horizontal="center"/>
    </xf>
    <xf numFmtId="0" fontId="18" fillId="6" borderId="31" xfId="0" applyFont="1" applyFill="1" applyBorder="1" applyAlignment="1">
      <alignment horizontal="center"/>
    </xf>
    <xf numFmtId="0" fontId="19" fillId="0" borderId="0" xfId="0" applyFont="1"/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33" xfId="0" applyFont="1" applyBorder="1" applyAlignment="1">
      <alignment horizontal="center" wrapText="1"/>
    </xf>
    <xf numFmtId="0" fontId="20" fillId="0" borderId="25" xfId="0" applyFon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5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Fill="1"/>
    <xf numFmtId="166" fontId="0" fillId="2" borderId="0" xfId="0" applyNumberFormat="1" applyFill="1" applyAlignment="1">
      <alignment horizontal="center"/>
    </xf>
    <xf numFmtId="166" fontId="2" fillId="2" borderId="0" xfId="0" applyNumberFormat="1" applyFont="1" applyFill="1" applyAlignment="1">
      <alignment horizontal="left"/>
    </xf>
    <xf numFmtId="0" fontId="2" fillId="5" borderId="0" xfId="0" applyFont="1" applyFill="1"/>
    <xf numFmtId="166" fontId="0" fillId="5" borderId="0" xfId="0" applyNumberFormat="1" applyFill="1" applyAlignment="1">
      <alignment horizontal="center"/>
    </xf>
    <xf numFmtId="166" fontId="2" fillId="5" borderId="0" xfId="0" applyNumberFormat="1" applyFont="1" applyFill="1" applyAlignment="1">
      <alignment horizontal="left"/>
    </xf>
    <xf numFmtId="166" fontId="0" fillId="0" borderId="9" xfId="0" applyNumberFormat="1" applyBorder="1" applyAlignment="1">
      <alignment horizontal="center"/>
    </xf>
    <xf numFmtId="166" fontId="0" fillId="0" borderId="9" xfId="0" applyNumberFormat="1" applyBorder="1"/>
    <xf numFmtId="0" fontId="4" fillId="4" borderId="5" xfId="0" applyFont="1" applyFill="1" applyBorder="1" applyProtection="1">
      <protection locked="0"/>
    </xf>
    <xf numFmtId="0" fontId="1" fillId="0" borderId="9" xfId="0" applyFont="1" applyBorder="1"/>
    <xf numFmtId="15" fontId="12" fillId="0" borderId="0" xfId="0" quotePrefix="1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FFEDB3"/>
      <color rgb="FFFFDC6D"/>
      <color rgb="FFFFCD2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72</xdr:row>
      <xdr:rowOff>76200</xdr:rowOff>
    </xdr:from>
    <xdr:to>
      <xdr:col>10</xdr:col>
      <xdr:colOff>76200</xdr:colOff>
      <xdr:row>72</xdr:row>
      <xdr:rowOff>76200</xdr:rowOff>
    </xdr:to>
    <xdr:sp macro="" textlink="">
      <xdr:nvSpPr>
        <xdr:cNvPr id="2" name="Line 49"/>
        <xdr:cNvSpPr>
          <a:spLocks noChangeShapeType="1"/>
        </xdr:cNvSpPr>
      </xdr:nvSpPr>
      <xdr:spPr bwMode="auto">
        <a:xfrm>
          <a:off x="2257425" y="14744700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72</xdr:row>
      <xdr:rowOff>76200</xdr:rowOff>
    </xdr:from>
    <xdr:to>
      <xdr:col>9</xdr:col>
      <xdr:colOff>266700</xdr:colOff>
      <xdr:row>72</xdr:row>
      <xdr:rowOff>76200</xdr:rowOff>
    </xdr:to>
    <xdr:sp macro="" textlink="">
      <xdr:nvSpPr>
        <xdr:cNvPr id="3" name="Line 50"/>
        <xdr:cNvSpPr>
          <a:spLocks noChangeShapeType="1"/>
        </xdr:cNvSpPr>
      </xdr:nvSpPr>
      <xdr:spPr bwMode="auto">
        <a:xfrm>
          <a:off x="1619250" y="1474470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93085</xdr:colOff>
      <xdr:row>1</xdr:row>
      <xdr:rowOff>57148</xdr:rowOff>
    </xdr:from>
    <xdr:to>
      <xdr:col>25</xdr:col>
      <xdr:colOff>38100</xdr:colOff>
      <xdr:row>1</xdr:row>
      <xdr:rowOff>228599</xdr:rowOff>
    </xdr:to>
    <xdr:sp macro="" textlink="">
      <xdr:nvSpPr>
        <xdr:cNvPr id="10" name="Text 10"/>
        <xdr:cNvSpPr txBox="1">
          <a:spLocks noChangeArrowheads="1"/>
        </xdr:cNvSpPr>
      </xdr:nvSpPr>
      <xdr:spPr bwMode="auto">
        <a:xfrm>
          <a:off x="10713460" y="171448"/>
          <a:ext cx="240290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32</xdr:col>
      <xdr:colOff>9524</xdr:colOff>
      <xdr:row>0</xdr:row>
      <xdr:rowOff>66675</xdr:rowOff>
    </xdr:from>
    <xdr:to>
      <xdr:col>33</xdr:col>
      <xdr:colOff>228600</xdr:colOff>
      <xdr:row>1</xdr:row>
      <xdr:rowOff>28575</xdr:rowOff>
    </xdr:to>
    <xdr:sp macro="" textlink="">
      <xdr:nvSpPr>
        <xdr:cNvPr id="14" name="Text 10"/>
        <xdr:cNvSpPr txBox="1">
          <a:spLocks noChangeArrowheads="1"/>
        </xdr:cNvSpPr>
      </xdr:nvSpPr>
      <xdr:spPr bwMode="auto">
        <a:xfrm>
          <a:off x="11001374" y="66675"/>
          <a:ext cx="590551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FF"/>
              </a:solidFill>
              <a:latin typeface="Arial"/>
              <a:cs typeface="Arial"/>
            </a:rPr>
            <a:t>Rev. 1</a:t>
          </a:r>
        </a:p>
      </xdr:txBody>
    </xdr:sp>
    <xdr:clientData/>
  </xdr:twoCellAnchor>
  <xdr:twoCellAnchor>
    <xdr:from>
      <xdr:col>3</xdr:col>
      <xdr:colOff>276225</xdr:colOff>
      <xdr:row>3</xdr:row>
      <xdr:rowOff>142875</xdr:rowOff>
    </xdr:from>
    <xdr:to>
      <xdr:col>4</xdr:col>
      <xdr:colOff>145040</xdr:colOff>
      <xdr:row>4</xdr:row>
      <xdr:rowOff>152401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2238375" y="790575"/>
          <a:ext cx="240290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</xdr:row>
      <xdr:rowOff>47625</xdr:rowOff>
    </xdr:from>
    <xdr:to>
      <xdr:col>12</xdr:col>
      <xdr:colOff>142875</xdr:colOff>
      <xdr:row>3</xdr:row>
      <xdr:rowOff>295275</xdr:rowOff>
    </xdr:to>
    <xdr:sp macro="" textlink="">
      <xdr:nvSpPr>
        <xdr:cNvPr id="4" name="Text 36"/>
        <xdr:cNvSpPr txBox="1">
          <a:spLocks noChangeArrowheads="1"/>
        </xdr:cNvSpPr>
      </xdr:nvSpPr>
      <xdr:spPr bwMode="auto">
        <a:xfrm>
          <a:off x="3571875" y="800100"/>
          <a:ext cx="1438275" cy="247650"/>
        </a:xfrm>
        <a:prstGeom prst="rect">
          <a:avLst/>
        </a:prstGeom>
        <a:solidFill>
          <a:srgbClr val="FFFFFF"/>
        </a:solidFill>
        <a:ln w="635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NET   SCORES</a:t>
          </a:r>
          <a:endParaRPr lang="en-US" sz="1200" b="1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F49"/>
  <sheetViews>
    <sheetView showGridLines="0" tabSelected="1" workbookViewId="0"/>
  </sheetViews>
  <sheetFormatPr defaultRowHeight="12.75" x14ac:dyDescent="0.2"/>
  <cols>
    <col min="1" max="1" width="16" customWidth="1"/>
    <col min="2" max="4" width="4.875" style="1" customWidth="1"/>
    <col min="5" max="5" width="7" customWidth="1"/>
    <col min="6" max="6" width="2.125" customWidth="1"/>
    <col min="7" max="7" width="14.625" customWidth="1"/>
    <col min="8" max="10" width="4.875" style="1" customWidth="1"/>
    <col min="11" max="11" width="6.75" customWidth="1"/>
    <col min="12" max="12" width="2.5" customWidth="1"/>
    <col min="13" max="13" width="1.75" customWidth="1"/>
    <col min="14" max="14" width="16" style="3" customWidth="1"/>
    <col min="15" max="15" width="5.75" customWidth="1"/>
    <col min="16" max="16" width="2.875" customWidth="1"/>
    <col min="17" max="17" width="4" style="1" customWidth="1"/>
    <col min="18" max="18" width="4.75" style="1" customWidth="1"/>
    <col min="19" max="19" width="3.125" style="1" customWidth="1"/>
    <col min="20" max="20" width="5.375" style="1" customWidth="1"/>
    <col min="21" max="21" width="5.625" style="1" customWidth="1"/>
    <col min="22" max="22" width="2.125" style="1" customWidth="1"/>
    <col min="23" max="23" width="8.625" customWidth="1"/>
    <col min="24" max="24" width="1.625" style="1" customWidth="1"/>
    <col min="25" max="25" width="3.875" style="1" hidden="1" customWidth="1"/>
    <col min="26" max="26" width="9.875" hidden="1" customWidth="1"/>
    <col min="27" max="27" width="8.375" hidden="1" customWidth="1"/>
    <col min="28" max="28" width="9.875" hidden="1" customWidth="1"/>
    <col min="29" max="29" width="10.875" hidden="1" customWidth="1"/>
    <col min="30" max="30" width="6.625" hidden="1" customWidth="1"/>
    <col min="31" max="31" width="11.375" style="17" hidden="1" customWidth="1"/>
    <col min="32" max="32" width="4.375" style="1" customWidth="1"/>
    <col min="33" max="34" width="4.875" customWidth="1"/>
  </cols>
  <sheetData>
    <row r="1" spans="1:31" ht="21" customHeight="1" x14ac:dyDescent="0.35">
      <c r="A1" s="22"/>
      <c r="B1" s="23"/>
      <c r="C1" s="23"/>
      <c r="D1" s="23"/>
      <c r="E1" s="22"/>
      <c r="F1" s="22"/>
      <c r="H1" s="17"/>
      <c r="I1" s="24" t="s">
        <v>126</v>
      </c>
      <c r="J1" s="17"/>
      <c r="K1" s="18"/>
      <c r="L1" s="18"/>
      <c r="M1" s="18"/>
      <c r="N1" s="7"/>
      <c r="O1" s="22"/>
      <c r="P1" s="22"/>
      <c r="Q1" s="23"/>
      <c r="R1" s="23"/>
      <c r="S1" s="23"/>
      <c r="T1" s="23"/>
      <c r="U1" s="23"/>
      <c r="V1" s="23"/>
      <c r="W1" s="22"/>
    </row>
    <row r="2" spans="1:31" ht="15.75" customHeight="1" x14ac:dyDescent="0.2">
      <c r="A2" s="22"/>
      <c r="B2" s="23"/>
      <c r="C2" s="23"/>
      <c r="D2" s="23"/>
      <c r="E2" s="22"/>
      <c r="F2" s="22"/>
      <c r="H2" s="200">
        <v>43296</v>
      </c>
      <c r="I2" s="201"/>
      <c r="J2" s="201"/>
      <c r="K2" s="22"/>
      <c r="L2" s="22"/>
      <c r="M2" s="22"/>
      <c r="N2" s="25"/>
      <c r="O2" s="22"/>
      <c r="P2" s="22"/>
      <c r="Q2" s="23"/>
      <c r="R2" s="23"/>
      <c r="S2" s="23"/>
      <c r="T2" s="23"/>
      <c r="U2" s="23"/>
      <c r="V2" s="23"/>
      <c r="W2" s="22"/>
      <c r="X2" s="14"/>
      <c r="Y2" s="14"/>
    </row>
    <row r="3" spans="1:31" ht="9.75" customHeight="1" thickBot="1" x14ac:dyDescent="0.25">
      <c r="A3" s="22"/>
      <c r="B3" s="23"/>
      <c r="C3" s="23"/>
      <c r="D3" s="23"/>
      <c r="E3" s="22"/>
      <c r="F3" s="22"/>
      <c r="G3" s="26"/>
      <c r="H3" s="23"/>
      <c r="I3" s="23"/>
      <c r="J3" s="23"/>
      <c r="K3" s="22"/>
      <c r="L3" s="22"/>
      <c r="M3" s="22"/>
      <c r="N3" s="25"/>
      <c r="O3" s="22"/>
      <c r="P3" s="22"/>
      <c r="Q3" s="23"/>
      <c r="R3" s="23"/>
      <c r="S3" s="23"/>
      <c r="T3" s="23"/>
      <c r="U3" s="23"/>
      <c r="V3" s="23"/>
      <c r="W3" s="22"/>
      <c r="X3" s="14"/>
      <c r="Y3" s="14"/>
      <c r="AA3" s="15"/>
      <c r="AC3" s="15"/>
      <c r="AD3" s="16"/>
    </row>
    <row r="4" spans="1:31" x14ac:dyDescent="0.2">
      <c r="A4" s="27" t="s">
        <v>55</v>
      </c>
      <c r="B4" s="28" t="s">
        <v>8</v>
      </c>
      <c r="C4" s="28" t="s">
        <v>10</v>
      </c>
      <c r="D4" s="28" t="s">
        <v>9</v>
      </c>
      <c r="E4" s="29" t="s">
        <v>56</v>
      </c>
      <c r="F4" s="22"/>
      <c r="G4" s="27" t="s">
        <v>57</v>
      </c>
      <c r="H4" s="28" t="s">
        <v>8</v>
      </c>
      <c r="I4" s="28" t="s">
        <v>10</v>
      </c>
      <c r="J4" s="28" t="s">
        <v>9</v>
      </c>
      <c r="K4" s="29" t="s">
        <v>56</v>
      </c>
      <c r="L4" s="22"/>
      <c r="M4" s="30"/>
      <c r="N4" s="31" t="s">
        <v>106</v>
      </c>
      <c r="O4" s="32"/>
      <c r="P4" s="32"/>
      <c r="Q4" s="32"/>
      <c r="R4" s="32"/>
      <c r="S4" s="32"/>
      <c r="T4" s="32"/>
      <c r="U4" s="32"/>
      <c r="V4" s="32"/>
      <c r="W4" s="33"/>
      <c r="X4" s="22"/>
      <c r="Y4"/>
      <c r="AE4"/>
    </row>
    <row r="5" spans="1:31" x14ac:dyDescent="0.2">
      <c r="A5" s="34" t="s">
        <v>44</v>
      </c>
      <c r="B5" s="35">
        <v>83</v>
      </c>
      <c r="C5" s="35">
        <v>10</v>
      </c>
      <c r="D5" s="35">
        <v>73</v>
      </c>
      <c r="E5" s="36">
        <v>28</v>
      </c>
      <c r="F5" s="37"/>
      <c r="G5" s="34" t="s">
        <v>18</v>
      </c>
      <c r="H5" s="35">
        <v>90</v>
      </c>
      <c r="I5" s="35">
        <v>14</v>
      </c>
      <c r="J5" s="35">
        <v>76</v>
      </c>
      <c r="K5" s="36">
        <v>27</v>
      </c>
      <c r="L5" s="22"/>
      <c r="M5" s="38"/>
      <c r="N5" s="39" t="s">
        <v>94</v>
      </c>
      <c r="O5" s="40"/>
      <c r="P5" s="39"/>
      <c r="Q5" s="40" t="s">
        <v>93</v>
      </c>
      <c r="R5" s="41"/>
      <c r="S5" s="41"/>
      <c r="T5" s="42" t="s">
        <v>95</v>
      </c>
      <c r="U5" s="41"/>
      <c r="V5" s="41"/>
      <c r="W5" s="43"/>
      <c r="X5" s="22"/>
      <c r="Y5"/>
      <c r="AE5"/>
    </row>
    <row r="6" spans="1:31" x14ac:dyDescent="0.2">
      <c r="A6" s="34" t="s">
        <v>24</v>
      </c>
      <c r="B6" s="35">
        <v>86</v>
      </c>
      <c r="C6" s="35">
        <v>13</v>
      </c>
      <c r="D6" s="35">
        <v>73</v>
      </c>
      <c r="E6" s="36">
        <v>17</v>
      </c>
      <c r="F6" s="37"/>
      <c r="G6" s="34" t="s">
        <v>42</v>
      </c>
      <c r="H6" s="35">
        <v>94</v>
      </c>
      <c r="I6" s="35">
        <v>16</v>
      </c>
      <c r="J6" s="35">
        <v>78</v>
      </c>
      <c r="K6" s="36">
        <v>16</v>
      </c>
      <c r="L6" s="22"/>
      <c r="M6" s="44"/>
      <c r="N6" s="45" t="s">
        <v>96</v>
      </c>
      <c r="O6" s="46"/>
      <c r="P6" s="47"/>
      <c r="Q6" s="46">
        <v>4</v>
      </c>
      <c r="R6" s="48"/>
      <c r="S6" s="48"/>
      <c r="T6" s="49"/>
      <c r="U6" s="49"/>
      <c r="V6" s="49"/>
      <c r="W6" s="50"/>
      <c r="X6" s="22"/>
      <c r="Y6"/>
      <c r="AE6"/>
    </row>
    <row r="7" spans="1:31" x14ac:dyDescent="0.2">
      <c r="A7" s="34" t="s">
        <v>37</v>
      </c>
      <c r="B7" s="35">
        <v>84</v>
      </c>
      <c r="C7" s="35">
        <v>9</v>
      </c>
      <c r="D7" s="35">
        <v>75</v>
      </c>
      <c r="E7" s="36">
        <v>12</v>
      </c>
      <c r="F7" s="37"/>
      <c r="G7" s="34" t="s">
        <v>40</v>
      </c>
      <c r="H7" s="35">
        <v>98</v>
      </c>
      <c r="I7" s="35">
        <v>19</v>
      </c>
      <c r="J7" s="35">
        <v>79</v>
      </c>
      <c r="K7" s="36">
        <v>11</v>
      </c>
      <c r="L7" s="37"/>
      <c r="M7" s="44"/>
      <c r="N7" s="45" t="s">
        <v>97</v>
      </c>
      <c r="O7" s="46"/>
      <c r="P7" s="47"/>
      <c r="Q7" s="46">
        <v>8</v>
      </c>
      <c r="R7" s="48"/>
      <c r="S7" s="48"/>
      <c r="T7" s="49"/>
      <c r="U7" s="49"/>
      <c r="V7" s="49"/>
      <c r="W7" s="50"/>
      <c r="X7" s="22"/>
      <c r="Y7"/>
      <c r="AA7" s="189" t="s">
        <v>11</v>
      </c>
      <c r="AB7" s="189" t="s">
        <v>12</v>
      </c>
      <c r="AC7" s="189" t="s">
        <v>13</v>
      </c>
      <c r="AD7" s="188" t="s">
        <v>105</v>
      </c>
      <c r="AE7"/>
    </row>
    <row r="8" spans="1:31" x14ac:dyDescent="0.2">
      <c r="A8" s="34" t="s">
        <v>32</v>
      </c>
      <c r="B8" s="35">
        <v>91</v>
      </c>
      <c r="C8" s="35">
        <v>13</v>
      </c>
      <c r="D8" s="35">
        <v>78</v>
      </c>
      <c r="E8" s="51"/>
      <c r="F8" s="37"/>
      <c r="G8" s="34" t="s">
        <v>26</v>
      </c>
      <c r="H8" s="35">
        <v>93</v>
      </c>
      <c r="I8" s="35">
        <v>14</v>
      </c>
      <c r="J8" s="35">
        <v>79</v>
      </c>
      <c r="K8" s="52"/>
      <c r="L8" s="22"/>
      <c r="M8" s="44"/>
      <c r="N8" s="45" t="s">
        <v>98</v>
      </c>
      <c r="O8" s="46"/>
      <c r="P8" s="47"/>
      <c r="Q8" s="46">
        <v>12</v>
      </c>
      <c r="R8" s="48"/>
      <c r="S8" s="48"/>
      <c r="T8" s="49"/>
      <c r="U8" s="49"/>
      <c r="V8" s="49"/>
      <c r="W8" s="50"/>
      <c r="X8" s="22"/>
      <c r="Y8"/>
      <c r="AA8" s="1">
        <v>16</v>
      </c>
      <c r="AB8" s="1">
        <v>21</v>
      </c>
      <c r="AC8" s="1">
        <v>16</v>
      </c>
      <c r="AD8" s="1">
        <f>SUM(AA8:AC8)</f>
        <v>53</v>
      </c>
      <c r="AE8" t="s">
        <v>14</v>
      </c>
    </row>
    <row r="9" spans="1:31" x14ac:dyDescent="0.2">
      <c r="A9" s="34" t="s">
        <v>33</v>
      </c>
      <c r="B9" s="35">
        <v>90</v>
      </c>
      <c r="C9" s="35">
        <v>11</v>
      </c>
      <c r="D9" s="35">
        <v>79</v>
      </c>
      <c r="E9" s="52"/>
      <c r="F9" s="37"/>
      <c r="G9" s="34" t="s">
        <v>36</v>
      </c>
      <c r="H9" s="35">
        <v>94</v>
      </c>
      <c r="I9" s="35">
        <v>14</v>
      </c>
      <c r="J9" s="35">
        <v>80</v>
      </c>
      <c r="K9" s="52"/>
      <c r="L9" s="22"/>
      <c r="M9" s="44"/>
      <c r="N9" s="45" t="s">
        <v>99</v>
      </c>
      <c r="O9" s="49"/>
      <c r="P9" s="47"/>
      <c r="Q9" s="49">
        <v>17</v>
      </c>
      <c r="R9" s="48"/>
      <c r="S9" s="48"/>
      <c r="T9" s="49"/>
      <c r="U9" s="49"/>
      <c r="V9" s="49"/>
      <c r="W9" s="50"/>
      <c r="X9" s="22"/>
      <c r="Y9"/>
      <c r="AA9" s="21">
        <v>5</v>
      </c>
      <c r="AB9" s="21">
        <v>5</v>
      </c>
      <c r="AC9" s="21">
        <v>5</v>
      </c>
      <c r="AD9" s="21"/>
      <c r="AE9"/>
    </row>
    <row r="10" spans="1:31" ht="13.5" thickBot="1" x14ac:dyDescent="0.25">
      <c r="A10" s="34" t="s">
        <v>28</v>
      </c>
      <c r="B10" s="35">
        <v>89</v>
      </c>
      <c r="C10" s="35">
        <v>10</v>
      </c>
      <c r="D10" s="35">
        <v>79</v>
      </c>
      <c r="E10" s="52"/>
      <c r="F10" s="22"/>
      <c r="G10" s="34" t="s">
        <v>25</v>
      </c>
      <c r="H10" s="35">
        <v>95</v>
      </c>
      <c r="I10" s="35">
        <v>14</v>
      </c>
      <c r="J10" s="35">
        <v>81</v>
      </c>
      <c r="K10" s="52"/>
      <c r="L10" s="22"/>
      <c r="M10" s="53"/>
      <c r="N10" s="54"/>
      <c r="O10" s="54"/>
      <c r="P10" s="54"/>
      <c r="Q10" s="55"/>
      <c r="R10" s="55"/>
      <c r="S10" s="55"/>
      <c r="T10" s="56"/>
      <c r="U10" s="56"/>
      <c r="V10" s="56"/>
      <c r="W10" s="57"/>
      <c r="X10" s="22"/>
      <c r="Y10"/>
      <c r="Z10" s="9" t="s">
        <v>83</v>
      </c>
      <c r="AA10" s="20">
        <f>SUM(AA8*AA9)</f>
        <v>80</v>
      </c>
      <c r="AB10" s="20">
        <f t="shared" ref="AB10:AC10" si="0">SUM(AB8*AB9)</f>
        <v>105</v>
      </c>
      <c r="AC10" s="20">
        <f t="shared" si="0"/>
        <v>80</v>
      </c>
      <c r="AD10" s="187">
        <f>SUM(AA10:AC10)</f>
        <v>265</v>
      </c>
      <c r="AE10"/>
    </row>
    <row r="11" spans="1:31" ht="13.5" thickBot="1" x14ac:dyDescent="0.25">
      <c r="A11" s="34" t="s">
        <v>35</v>
      </c>
      <c r="B11" s="35">
        <v>91</v>
      </c>
      <c r="C11" s="35">
        <v>11</v>
      </c>
      <c r="D11" s="35">
        <v>80</v>
      </c>
      <c r="E11" s="52"/>
      <c r="F11" s="22"/>
      <c r="G11" s="34" t="s">
        <v>4</v>
      </c>
      <c r="H11" s="35">
        <v>97</v>
      </c>
      <c r="I11" s="35">
        <v>16</v>
      </c>
      <c r="J11" s="35">
        <v>81</v>
      </c>
      <c r="K11" s="52"/>
      <c r="L11" s="22"/>
      <c r="M11" s="25"/>
      <c r="N11" s="25"/>
      <c r="O11" s="25"/>
      <c r="P11" s="25"/>
      <c r="Q11" s="58"/>
      <c r="R11" s="58"/>
      <c r="S11" s="58"/>
      <c r="T11" s="59"/>
      <c r="U11" s="59"/>
      <c r="V11" s="59"/>
      <c r="W11" s="25"/>
      <c r="X11" s="22"/>
      <c r="Y11"/>
      <c r="AE11"/>
    </row>
    <row r="12" spans="1:31" x14ac:dyDescent="0.2">
      <c r="A12" s="34" t="s">
        <v>21</v>
      </c>
      <c r="B12" s="35">
        <v>94</v>
      </c>
      <c r="C12" s="35">
        <v>13</v>
      </c>
      <c r="D12" s="35">
        <v>81</v>
      </c>
      <c r="E12" s="52"/>
      <c r="F12" s="22"/>
      <c r="G12" s="34" t="s">
        <v>23</v>
      </c>
      <c r="H12" s="35">
        <v>101</v>
      </c>
      <c r="I12" s="35">
        <v>17</v>
      </c>
      <c r="J12" s="35">
        <v>84</v>
      </c>
      <c r="K12" s="52"/>
      <c r="L12" s="22"/>
      <c r="M12" s="60"/>
      <c r="N12" s="61" t="s">
        <v>58</v>
      </c>
      <c r="O12" s="32"/>
      <c r="P12" s="32"/>
      <c r="Q12" s="62"/>
      <c r="R12" s="62"/>
      <c r="S12" s="62"/>
      <c r="T12" s="63"/>
      <c r="U12" s="64"/>
      <c r="V12" s="64"/>
      <c r="W12" s="33"/>
      <c r="X12" s="22"/>
      <c r="Y12"/>
      <c r="Z12" t="s">
        <v>15</v>
      </c>
      <c r="AA12" s="1">
        <v>6</v>
      </c>
      <c r="AB12" s="1">
        <v>8</v>
      </c>
      <c r="AC12" s="1">
        <v>6</v>
      </c>
      <c r="AE12"/>
    </row>
    <row r="13" spans="1:31" ht="13.5" thickBot="1" x14ac:dyDescent="0.25">
      <c r="A13" s="34" t="s">
        <v>20</v>
      </c>
      <c r="B13" s="35">
        <v>92</v>
      </c>
      <c r="C13" s="35">
        <v>10</v>
      </c>
      <c r="D13" s="35">
        <v>82</v>
      </c>
      <c r="E13" s="52"/>
      <c r="F13" s="22"/>
      <c r="G13" s="34" t="s">
        <v>19</v>
      </c>
      <c r="H13" s="35">
        <v>105</v>
      </c>
      <c r="I13" s="35">
        <v>16</v>
      </c>
      <c r="J13" s="35">
        <v>89</v>
      </c>
      <c r="K13" s="52"/>
      <c r="L13" s="22"/>
      <c r="M13" s="65"/>
      <c r="N13" s="66" t="s">
        <v>59</v>
      </c>
      <c r="O13" s="67"/>
      <c r="P13" s="67"/>
      <c r="Q13" s="67"/>
      <c r="R13" s="67"/>
      <c r="S13" s="67"/>
      <c r="T13" s="66"/>
      <c r="U13" s="68"/>
      <c r="V13" s="68"/>
      <c r="W13" s="57"/>
      <c r="X13" s="22"/>
      <c r="Y13"/>
      <c r="Z13" t="s">
        <v>16</v>
      </c>
      <c r="AA13" s="182">
        <f>AA10/AA12</f>
        <v>13.333333333333334</v>
      </c>
      <c r="AB13" s="182">
        <f t="shared" ref="AB13:AC13" si="1">AB10/AB12</f>
        <v>13.125</v>
      </c>
      <c r="AC13" s="182">
        <f t="shared" si="1"/>
        <v>13.333333333333334</v>
      </c>
      <c r="AD13" s="6"/>
      <c r="AE13"/>
    </row>
    <row r="14" spans="1:31" ht="13.5" thickBot="1" x14ac:dyDescent="0.25">
      <c r="A14" s="34" t="s">
        <v>27</v>
      </c>
      <c r="B14" s="35">
        <v>96</v>
      </c>
      <c r="C14" s="35">
        <v>13</v>
      </c>
      <c r="D14" s="35">
        <v>83</v>
      </c>
      <c r="E14" s="52"/>
      <c r="F14" s="22"/>
      <c r="G14" s="34" t="s">
        <v>43</v>
      </c>
      <c r="H14" s="35">
        <v>105</v>
      </c>
      <c r="I14" s="35">
        <v>15</v>
      </c>
      <c r="J14" s="35">
        <v>90</v>
      </c>
      <c r="K14" s="52"/>
      <c r="L14" s="69"/>
      <c r="M14" s="22"/>
      <c r="N14" s="25"/>
      <c r="O14" s="22"/>
      <c r="P14" s="22"/>
      <c r="Q14" s="23"/>
      <c r="R14" s="23"/>
      <c r="S14" s="23"/>
      <c r="T14" s="23"/>
      <c r="U14" s="23"/>
      <c r="V14" s="23"/>
      <c r="W14" s="22"/>
      <c r="X14" s="22"/>
      <c r="Y14"/>
      <c r="Z14" s="9" t="s">
        <v>17</v>
      </c>
      <c r="AA14" s="20">
        <f>SUM(AA12*AA13)</f>
        <v>80</v>
      </c>
      <c r="AB14" s="20">
        <f t="shared" ref="AB14:AC14" si="2">SUM(AB12*AB13)</f>
        <v>105</v>
      </c>
      <c r="AC14" s="20">
        <f t="shared" si="2"/>
        <v>80</v>
      </c>
      <c r="AD14" s="187">
        <f>SUM(AA14:AC14)</f>
        <v>265</v>
      </c>
      <c r="AE14"/>
    </row>
    <row r="15" spans="1:31" x14ac:dyDescent="0.2">
      <c r="A15" s="34" t="s">
        <v>2</v>
      </c>
      <c r="B15" s="35">
        <v>96</v>
      </c>
      <c r="C15" s="35">
        <v>13</v>
      </c>
      <c r="D15" s="35">
        <v>83</v>
      </c>
      <c r="E15" s="52"/>
      <c r="F15" s="22"/>
      <c r="G15" s="34" t="s">
        <v>45</v>
      </c>
      <c r="H15" s="70" t="s">
        <v>60</v>
      </c>
      <c r="I15" s="35">
        <v>20</v>
      </c>
      <c r="J15" s="70" t="s">
        <v>60</v>
      </c>
      <c r="K15" s="52"/>
      <c r="L15" s="22"/>
      <c r="M15" s="71"/>
      <c r="N15" s="62" t="s">
        <v>61</v>
      </c>
      <c r="O15" s="72" t="s">
        <v>8</v>
      </c>
      <c r="P15" s="63"/>
      <c r="Q15" s="32"/>
      <c r="R15" s="32"/>
      <c r="S15" s="32"/>
      <c r="T15" s="32" t="s">
        <v>62</v>
      </c>
      <c r="U15" s="32"/>
      <c r="V15" s="32"/>
      <c r="W15" s="33"/>
      <c r="X15" s="22"/>
      <c r="Y15"/>
      <c r="AE15"/>
    </row>
    <row r="16" spans="1:31" x14ac:dyDescent="0.2">
      <c r="A16" s="34" t="s">
        <v>115</v>
      </c>
      <c r="B16" s="70" t="s">
        <v>101</v>
      </c>
      <c r="C16" s="35">
        <v>6</v>
      </c>
      <c r="D16" s="70" t="s">
        <v>101</v>
      </c>
      <c r="E16" s="52"/>
      <c r="F16" s="22"/>
      <c r="G16" s="34"/>
      <c r="H16" s="35"/>
      <c r="I16" s="35"/>
      <c r="J16" s="35"/>
      <c r="K16" s="52"/>
      <c r="L16" s="22"/>
      <c r="M16" s="73"/>
      <c r="N16" s="74" t="s">
        <v>63</v>
      </c>
      <c r="O16" s="75" t="s">
        <v>64</v>
      </c>
      <c r="P16" s="76" t="s">
        <v>65</v>
      </c>
      <c r="Q16" s="77" t="s">
        <v>66</v>
      </c>
      <c r="R16" s="77" t="s">
        <v>67</v>
      </c>
      <c r="S16" s="76" t="s">
        <v>65</v>
      </c>
      <c r="T16" s="78" t="s">
        <v>64</v>
      </c>
      <c r="U16" s="74" t="s">
        <v>68</v>
      </c>
      <c r="V16" s="74"/>
      <c r="W16" s="79"/>
      <c r="X16" s="22"/>
      <c r="Y16"/>
      <c r="AE16"/>
    </row>
    <row r="17" spans="1:32" x14ac:dyDescent="0.2">
      <c r="A17" s="34"/>
      <c r="E17" s="50"/>
      <c r="F17" s="69"/>
      <c r="G17" s="34"/>
      <c r="H17" s="35"/>
      <c r="I17" s="35"/>
      <c r="J17" s="35"/>
      <c r="K17" s="52"/>
      <c r="L17" s="22"/>
      <c r="M17" s="80"/>
      <c r="N17" s="81" t="s">
        <v>0</v>
      </c>
      <c r="O17" s="82">
        <v>5</v>
      </c>
      <c r="P17" s="82">
        <v>3</v>
      </c>
      <c r="Q17" s="83">
        <v>1</v>
      </c>
      <c r="R17" s="83">
        <v>5</v>
      </c>
      <c r="S17" s="82">
        <v>1</v>
      </c>
      <c r="T17" s="84">
        <v>3</v>
      </c>
      <c r="U17" s="48" t="s">
        <v>22</v>
      </c>
      <c r="V17" s="48"/>
      <c r="W17" s="85"/>
      <c r="X17" s="22"/>
      <c r="Y17"/>
      <c r="AA17" s="183" t="s">
        <v>107</v>
      </c>
      <c r="AE17"/>
    </row>
    <row r="18" spans="1:32" x14ac:dyDescent="0.2">
      <c r="A18" s="34"/>
      <c r="B18" s="35"/>
      <c r="C18" s="35"/>
      <c r="D18" s="35"/>
      <c r="E18" s="50"/>
      <c r="F18" s="37"/>
      <c r="G18" s="34"/>
      <c r="H18" s="35"/>
      <c r="I18" s="35"/>
      <c r="J18" s="35"/>
      <c r="K18" s="52"/>
      <c r="L18" s="22"/>
      <c r="M18" s="80"/>
      <c r="N18" s="81" t="s">
        <v>0</v>
      </c>
      <c r="O18" s="82">
        <v>4</v>
      </c>
      <c r="P18" s="82">
        <v>6</v>
      </c>
      <c r="Q18" s="83">
        <v>2</v>
      </c>
      <c r="R18" s="83">
        <v>4</v>
      </c>
      <c r="S18" s="82">
        <v>7</v>
      </c>
      <c r="T18" s="84">
        <v>3</v>
      </c>
      <c r="U18" s="48" t="s">
        <v>0</v>
      </c>
      <c r="V18" s="48"/>
      <c r="W18" s="85"/>
      <c r="X18" s="22"/>
      <c r="Y18"/>
      <c r="AE18"/>
    </row>
    <row r="19" spans="1:32" ht="13.5" thickBot="1" x14ac:dyDescent="0.25">
      <c r="A19" s="198" t="s">
        <v>123</v>
      </c>
      <c r="B19" s="35"/>
      <c r="C19" s="35"/>
      <c r="D19" s="86"/>
      <c r="E19" s="57"/>
      <c r="F19" s="22"/>
      <c r="G19" s="53"/>
      <c r="H19" s="86"/>
      <c r="I19" s="86"/>
      <c r="J19" s="86"/>
      <c r="K19" s="57"/>
      <c r="L19" s="69"/>
      <c r="M19" s="80"/>
      <c r="N19" s="81" t="s">
        <v>37</v>
      </c>
      <c r="O19" s="82">
        <v>3</v>
      </c>
      <c r="P19" s="82">
        <v>1</v>
      </c>
      <c r="Q19" s="83">
        <v>3</v>
      </c>
      <c r="R19" s="83">
        <v>4</v>
      </c>
      <c r="S19" s="82">
        <v>1</v>
      </c>
      <c r="T19" s="84">
        <v>2</v>
      </c>
      <c r="U19" s="48" t="s">
        <v>37</v>
      </c>
      <c r="V19" s="48"/>
      <c r="W19" s="85"/>
      <c r="X19" s="22"/>
      <c r="Y19"/>
      <c r="Z19" s="199" t="s">
        <v>108</v>
      </c>
      <c r="AA19" s="199"/>
      <c r="AB19" s="199" t="s">
        <v>109</v>
      </c>
      <c r="AC19" s="199" t="s">
        <v>110</v>
      </c>
      <c r="AD19" s="199" t="s">
        <v>6</v>
      </c>
      <c r="AE19" s="199" t="s">
        <v>125</v>
      </c>
      <c r="AF19" s="20"/>
    </row>
    <row r="20" spans="1:32" ht="12" customHeight="1" thickBot="1" x14ac:dyDescent="0.25">
      <c r="A20" s="87"/>
      <c r="B20" s="88"/>
      <c r="C20" s="88"/>
      <c r="D20" s="88"/>
      <c r="E20" s="63"/>
      <c r="F20" s="22"/>
      <c r="G20" s="25"/>
      <c r="H20" s="89"/>
      <c r="I20" s="89"/>
      <c r="J20" s="89"/>
      <c r="K20" s="25"/>
      <c r="L20" s="37"/>
      <c r="M20" s="80"/>
      <c r="N20" s="81" t="s">
        <v>0</v>
      </c>
      <c r="O20" s="82">
        <v>3</v>
      </c>
      <c r="P20" s="82">
        <v>3</v>
      </c>
      <c r="Q20" s="83">
        <v>4</v>
      </c>
      <c r="R20" s="83">
        <v>3</v>
      </c>
      <c r="S20" s="82">
        <v>4</v>
      </c>
      <c r="T20" s="84">
        <v>2</v>
      </c>
      <c r="U20" s="48" t="s">
        <v>0</v>
      </c>
      <c r="V20" s="48"/>
      <c r="W20" s="85"/>
      <c r="X20" s="22"/>
      <c r="Y20"/>
      <c r="Z20" s="193" t="s">
        <v>28</v>
      </c>
      <c r="AA20" s="148"/>
      <c r="AB20" s="194">
        <v>13</v>
      </c>
      <c r="AC20" s="195" t="s">
        <v>8</v>
      </c>
      <c r="AD20" s="185">
        <f>AB20</f>
        <v>13</v>
      </c>
      <c r="AE20"/>
    </row>
    <row r="21" spans="1:32" x14ac:dyDescent="0.2">
      <c r="A21" s="27" t="s">
        <v>69</v>
      </c>
      <c r="B21" s="28" t="s">
        <v>8</v>
      </c>
      <c r="C21" s="28" t="s">
        <v>10</v>
      </c>
      <c r="D21" s="28" t="s">
        <v>9</v>
      </c>
      <c r="E21" s="29" t="s">
        <v>56</v>
      </c>
      <c r="F21" s="37"/>
      <c r="G21" s="27" t="s">
        <v>70</v>
      </c>
      <c r="H21" s="28" t="s">
        <v>8</v>
      </c>
      <c r="I21" s="28" t="s">
        <v>10</v>
      </c>
      <c r="J21" s="28" t="s">
        <v>9</v>
      </c>
      <c r="K21" s="29" t="s">
        <v>56</v>
      </c>
      <c r="L21" s="22"/>
      <c r="M21" s="90"/>
      <c r="N21" s="91" t="s">
        <v>21</v>
      </c>
      <c r="O21" s="82">
        <v>3</v>
      </c>
      <c r="P21" s="82">
        <v>1</v>
      </c>
      <c r="Q21" s="83">
        <v>5</v>
      </c>
      <c r="R21" s="83">
        <v>4</v>
      </c>
      <c r="S21" s="82">
        <v>2</v>
      </c>
      <c r="T21" s="84">
        <v>2</v>
      </c>
      <c r="U21" s="48" t="s">
        <v>0</v>
      </c>
      <c r="V21" s="48"/>
      <c r="W21" s="85"/>
      <c r="X21" s="22"/>
      <c r="Y21"/>
      <c r="Z21" s="13" t="s">
        <v>45</v>
      </c>
      <c r="AA21" s="12"/>
      <c r="AB21" s="191">
        <v>13</v>
      </c>
      <c r="AC21" s="192" t="s">
        <v>111</v>
      </c>
      <c r="AD21" s="185">
        <f>AB21</f>
        <v>13</v>
      </c>
      <c r="AE21"/>
    </row>
    <row r="22" spans="1:32" x14ac:dyDescent="0.2">
      <c r="A22" s="34" t="s">
        <v>1</v>
      </c>
      <c r="B22" s="35">
        <v>106</v>
      </c>
      <c r="C22" s="35">
        <v>35</v>
      </c>
      <c r="D22" s="35">
        <v>71</v>
      </c>
      <c r="E22" s="36">
        <v>24</v>
      </c>
      <c r="G22" s="34"/>
      <c r="H22" s="35"/>
      <c r="I22" s="35"/>
      <c r="J22" s="35">
        <v>0</v>
      </c>
      <c r="K22" s="36">
        <v>0</v>
      </c>
      <c r="L22" s="22"/>
      <c r="M22" s="80"/>
      <c r="N22" s="81" t="s">
        <v>0</v>
      </c>
      <c r="O22" s="82">
        <v>4</v>
      </c>
      <c r="P22" s="82">
        <v>4</v>
      </c>
      <c r="Q22" s="83">
        <v>6</v>
      </c>
      <c r="R22" s="83">
        <v>4</v>
      </c>
      <c r="S22" s="82">
        <v>5</v>
      </c>
      <c r="T22" s="84">
        <v>3</v>
      </c>
      <c r="U22" s="48" t="s">
        <v>0</v>
      </c>
      <c r="V22" s="48"/>
      <c r="W22" s="85"/>
      <c r="X22" s="22"/>
      <c r="Y22"/>
      <c r="Z22" s="193" t="s">
        <v>22</v>
      </c>
      <c r="AA22" s="148"/>
      <c r="AB22" s="194">
        <v>13</v>
      </c>
      <c r="AC22" s="195" t="s">
        <v>9</v>
      </c>
      <c r="AD22" s="185">
        <f>AB22</f>
        <v>13</v>
      </c>
      <c r="AE22" s="11"/>
    </row>
    <row r="23" spans="1:32" x14ac:dyDescent="0.2">
      <c r="A23" s="34" t="s">
        <v>22</v>
      </c>
      <c r="B23" s="35">
        <v>100</v>
      </c>
      <c r="C23" s="35">
        <v>25</v>
      </c>
      <c r="D23" s="35">
        <v>75</v>
      </c>
      <c r="E23" s="36">
        <v>15</v>
      </c>
      <c r="F23" s="37"/>
      <c r="G23" s="34"/>
      <c r="H23" s="35"/>
      <c r="I23" s="35"/>
      <c r="J23" s="35"/>
      <c r="K23" s="36"/>
      <c r="L23" s="22"/>
      <c r="M23" s="80"/>
      <c r="N23" s="81" t="s">
        <v>0</v>
      </c>
      <c r="O23" s="82">
        <v>5</v>
      </c>
      <c r="P23" s="82">
        <v>6</v>
      </c>
      <c r="Q23" s="83">
        <v>7</v>
      </c>
      <c r="R23" s="83">
        <v>5</v>
      </c>
      <c r="S23" s="82">
        <v>4</v>
      </c>
      <c r="T23" s="84">
        <v>4</v>
      </c>
      <c r="U23" s="48" t="s">
        <v>0</v>
      </c>
      <c r="V23" s="48"/>
      <c r="W23" s="85"/>
      <c r="X23" s="22"/>
      <c r="Y23"/>
      <c r="Z23" s="13" t="s">
        <v>37</v>
      </c>
      <c r="AA23" s="12"/>
      <c r="AB23" s="191">
        <v>13</v>
      </c>
      <c r="AC23" s="192" t="s">
        <v>8</v>
      </c>
      <c r="AD23" s="185"/>
      <c r="AE23"/>
    </row>
    <row r="24" spans="1:32" x14ac:dyDescent="0.2">
      <c r="A24" s="34" t="s">
        <v>38</v>
      </c>
      <c r="B24" s="35">
        <v>109</v>
      </c>
      <c r="C24" s="35">
        <v>30</v>
      </c>
      <c r="D24" s="35">
        <v>79</v>
      </c>
      <c r="E24" s="36">
        <v>10</v>
      </c>
      <c r="F24" s="37"/>
      <c r="G24" s="34"/>
      <c r="H24" s="35"/>
      <c r="I24" s="35"/>
      <c r="J24" s="35"/>
      <c r="K24" s="36"/>
      <c r="L24" s="22"/>
      <c r="M24" s="80"/>
      <c r="N24" s="81" t="s">
        <v>37</v>
      </c>
      <c r="O24" s="82">
        <v>2</v>
      </c>
      <c r="P24" s="82">
        <v>1</v>
      </c>
      <c r="Q24" s="83">
        <v>8</v>
      </c>
      <c r="R24" s="83">
        <v>3</v>
      </c>
      <c r="S24" s="82">
        <v>6</v>
      </c>
      <c r="T24" s="84">
        <v>2</v>
      </c>
      <c r="U24" s="48" t="s">
        <v>0</v>
      </c>
      <c r="V24" s="48"/>
      <c r="W24" s="85"/>
      <c r="X24" s="22"/>
      <c r="Y24"/>
      <c r="Z24" s="13" t="s">
        <v>37</v>
      </c>
      <c r="AA24" s="12"/>
      <c r="AB24" s="191">
        <v>13</v>
      </c>
      <c r="AC24" s="192" t="s">
        <v>8</v>
      </c>
      <c r="AD24" s="185"/>
      <c r="AE24"/>
    </row>
    <row r="25" spans="1:32" x14ac:dyDescent="0.2">
      <c r="A25" s="34" t="s">
        <v>31</v>
      </c>
      <c r="B25" s="35">
        <v>110</v>
      </c>
      <c r="C25" s="35">
        <v>28</v>
      </c>
      <c r="D25" s="35">
        <v>82</v>
      </c>
      <c r="E25" s="52"/>
      <c r="F25" s="22"/>
      <c r="G25" s="34"/>
      <c r="H25" s="35"/>
      <c r="I25" s="35"/>
      <c r="J25" s="35"/>
      <c r="K25" s="52"/>
      <c r="L25" s="37"/>
      <c r="M25" s="80"/>
      <c r="N25" s="81" t="s">
        <v>0</v>
      </c>
      <c r="O25" s="82">
        <v>4</v>
      </c>
      <c r="P25" s="82">
        <v>5</v>
      </c>
      <c r="Q25" s="83">
        <v>9</v>
      </c>
      <c r="R25" s="83">
        <v>4</v>
      </c>
      <c r="S25" s="82">
        <v>1</v>
      </c>
      <c r="T25" s="84">
        <v>3</v>
      </c>
      <c r="U25" s="48" t="s">
        <v>1</v>
      </c>
      <c r="V25" s="48"/>
      <c r="W25" s="85"/>
      <c r="X25" s="22"/>
      <c r="Y25"/>
      <c r="Z25" s="13" t="s">
        <v>37</v>
      </c>
      <c r="AA25" s="12"/>
      <c r="AB25" s="191">
        <v>13</v>
      </c>
      <c r="AC25" s="192" t="s">
        <v>9</v>
      </c>
      <c r="AD25" s="185">
        <f>SUM(AB23:AB25)</f>
        <v>39</v>
      </c>
      <c r="AE25" s="184"/>
      <c r="AF25" s="8"/>
    </row>
    <row r="26" spans="1:32" ht="13.5" thickBot="1" x14ac:dyDescent="0.25">
      <c r="A26" s="34" t="s">
        <v>3</v>
      </c>
      <c r="B26" s="35">
        <v>110</v>
      </c>
      <c r="C26" s="35">
        <v>24</v>
      </c>
      <c r="D26" s="35">
        <v>86</v>
      </c>
      <c r="E26" s="52"/>
      <c r="F26" s="22"/>
      <c r="G26" s="53"/>
      <c r="H26" s="86"/>
      <c r="I26" s="86"/>
      <c r="J26" s="86"/>
      <c r="K26" s="57"/>
      <c r="L26" s="37"/>
      <c r="M26" s="80"/>
      <c r="N26" s="81" t="s">
        <v>0</v>
      </c>
      <c r="O26" s="82">
        <v>4</v>
      </c>
      <c r="P26" s="82">
        <v>4</v>
      </c>
      <c r="Q26" s="83">
        <v>10</v>
      </c>
      <c r="R26" s="83">
        <v>4</v>
      </c>
      <c r="S26" s="82">
        <v>1</v>
      </c>
      <c r="T26" s="84">
        <v>2</v>
      </c>
      <c r="U26" s="48" t="s">
        <v>24</v>
      </c>
      <c r="V26" s="48"/>
      <c r="W26" s="85"/>
      <c r="X26" s="22"/>
      <c r="Y26"/>
      <c r="Z26" s="193" t="s">
        <v>3</v>
      </c>
      <c r="AA26" s="148"/>
      <c r="AB26" s="194">
        <v>13</v>
      </c>
      <c r="AC26" s="195" t="s">
        <v>9</v>
      </c>
      <c r="AD26" s="185">
        <f>AB26</f>
        <v>13</v>
      </c>
      <c r="AE26"/>
    </row>
    <row r="27" spans="1:32" ht="13.5" thickBot="1" x14ac:dyDescent="0.25">
      <c r="A27" s="34" t="s">
        <v>39</v>
      </c>
      <c r="B27" s="35">
        <v>115</v>
      </c>
      <c r="C27" s="35">
        <v>25</v>
      </c>
      <c r="D27" s="35">
        <v>90</v>
      </c>
      <c r="E27" s="52"/>
      <c r="F27" s="37"/>
      <c r="L27" s="37"/>
      <c r="M27" s="80"/>
      <c r="N27" s="81" t="s">
        <v>0</v>
      </c>
      <c r="O27" s="82">
        <v>5</v>
      </c>
      <c r="P27" s="82">
        <v>4</v>
      </c>
      <c r="Q27" s="83">
        <v>11</v>
      </c>
      <c r="R27" s="83">
        <v>5</v>
      </c>
      <c r="S27" s="82">
        <v>4</v>
      </c>
      <c r="T27" s="84">
        <v>4</v>
      </c>
      <c r="U27" s="48" t="s">
        <v>0</v>
      </c>
      <c r="V27" s="48"/>
      <c r="W27" s="85"/>
      <c r="X27" s="22"/>
      <c r="Y27"/>
      <c r="Z27" s="13" t="s">
        <v>21</v>
      </c>
      <c r="AA27" s="12"/>
      <c r="AB27" s="191">
        <v>13</v>
      </c>
      <c r="AC27" s="192" t="s">
        <v>111</v>
      </c>
      <c r="AD27" s="185"/>
      <c r="AE27"/>
    </row>
    <row r="28" spans="1:32" x14ac:dyDescent="0.2">
      <c r="A28" s="34" t="s">
        <v>30</v>
      </c>
      <c r="B28" s="35">
        <v>114</v>
      </c>
      <c r="C28" s="35">
        <v>24</v>
      </c>
      <c r="D28" s="35">
        <v>90</v>
      </c>
      <c r="E28" s="52"/>
      <c r="F28" s="37"/>
      <c r="G28" s="27" t="s">
        <v>71</v>
      </c>
      <c r="H28" s="28" t="s">
        <v>8</v>
      </c>
      <c r="I28" s="28" t="s">
        <v>10</v>
      </c>
      <c r="J28" s="28" t="s">
        <v>9</v>
      </c>
      <c r="K28" s="29" t="s">
        <v>56</v>
      </c>
      <c r="L28" s="37"/>
      <c r="M28" s="80"/>
      <c r="N28" s="81" t="s">
        <v>0</v>
      </c>
      <c r="O28" s="82">
        <v>3</v>
      </c>
      <c r="P28" s="82">
        <v>6</v>
      </c>
      <c r="Q28" s="83">
        <v>12</v>
      </c>
      <c r="R28" s="83">
        <v>3</v>
      </c>
      <c r="S28" s="82">
        <v>3</v>
      </c>
      <c r="T28" s="84">
        <v>2</v>
      </c>
      <c r="U28" s="48" t="s">
        <v>0</v>
      </c>
      <c r="V28" s="48"/>
      <c r="W28" s="85"/>
      <c r="X28" s="22"/>
      <c r="Y28"/>
      <c r="Z28" s="13" t="s">
        <v>21</v>
      </c>
      <c r="AA28" s="12"/>
      <c r="AB28" s="191">
        <v>13</v>
      </c>
      <c r="AC28" s="192" t="s">
        <v>8</v>
      </c>
      <c r="AD28" s="185">
        <f>SUM(AB27:AB28)</f>
        <v>26</v>
      </c>
      <c r="AE28"/>
    </row>
    <row r="29" spans="1:32" x14ac:dyDescent="0.2">
      <c r="A29" s="34" t="s">
        <v>29</v>
      </c>
      <c r="B29" s="35">
        <v>123</v>
      </c>
      <c r="C29" s="35">
        <v>30</v>
      </c>
      <c r="D29" s="35">
        <v>93</v>
      </c>
      <c r="E29" s="52"/>
      <c r="F29" s="22"/>
      <c r="G29" s="92"/>
      <c r="H29" s="82"/>
      <c r="I29" s="82"/>
      <c r="J29" s="84">
        <v>0</v>
      </c>
      <c r="K29" s="36">
        <v>0</v>
      </c>
      <c r="L29" s="22"/>
      <c r="M29" s="80"/>
      <c r="N29" s="81" t="s">
        <v>44</v>
      </c>
      <c r="O29" s="82">
        <v>4</v>
      </c>
      <c r="P29" s="82">
        <v>1</v>
      </c>
      <c r="Q29" s="83">
        <v>13</v>
      </c>
      <c r="R29" s="83">
        <v>4</v>
      </c>
      <c r="S29" s="82">
        <v>2</v>
      </c>
      <c r="T29" s="84">
        <v>3</v>
      </c>
      <c r="U29" s="48" t="s">
        <v>0</v>
      </c>
      <c r="V29" s="48"/>
      <c r="W29" s="85"/>
      <c r="X29" s="22"/>
      <c r="Y29"/>
      <c r="Z29" s="193" t="s">
        <v>24</v>
      </c>
      <c r="AA29" s="148"/>
      <c r="AB29" s="194">
        <v>13</v>
      </c>
      <c r="AC29" s="195" t="s">
        <v>9</v>
      </c>
      <c r="AD29" s="185">
        <f>AB29</f>
        <v>13</v>
      </c>
      <c r="AE29"/>
    </row>
    <row r="30" spans="1:32" x14ac:dyDescent="0.2">
      <c r="A30" s="34" t="s">
        <v>34</v>
      </c>
      <c r="B30" s="35">
        <v>117</v>
      </c>
      <c r="C30" s="35">
        <v>22</v>
      </c>
      <c r="D30" s="35">
        <v>95</v>
      </c>
      <c r="E30" s="50"/>
      <c r="F30" s="22"/>
      <c r="G30" s="92"/>
      <c r="H30" s="82"/>
      <c r="I30" s="82"/>
      <c r="J30" s="84"/>
      <c r="K30" s="36"/>
      <c r="L30" s="22"/>
      <c r="M30" s="80"/>
      <c r="N30" s="81" t="s">
        <v>0</v>
      </c>
      <c r="O30" s="82">
        <v>4</v>
      </c>
      <c r="P30" s="82">
        <v>6</v>
      </c>
      <c r="Q30" s="83">
        <v>14</v>
      </c>
      <c r="R30" s="83">
        <v>4</v>
      </c>
      <c r="S30" s="82">
        <v>1</v>
      </c>
      <c r="T30" s="84">
        <v>3</v>
      </c>
      <c r="U30" s="48" t="s">
        <v>3</v>
      </c>
      <c r="V30" s="48"/>
      <c r="W30" s="85"/>
      <c r="X30" s="22"/>
      <c r="Y30"/>
      <c r="Z30" s="13" t="s">
        <v>114</v>
      </c>
      <c r="AA30" s="12"/>
      <c r="AB30" s="191">
        <v>13</v>
      </c>
      <c r="AC30" s="192" t="s">
        <v>113</v>
      </c>
      <c r="AD30" s="185">
        <f>AB30</f>
        <v>13</v>
      </c>
      <c r="AE30" t="s">
        <v>124</v>
      </c>
    </row>
    <row r="31" spans="1:32" x14ac:dyDescent="0.2">
      <c r="A31" s="34" t="s">
        <v>41</v>
      </c>
      <c r="B31" s="35">
        <v>131</v>
      </c>
      <c r="C31" s="35">
        <v>24</v>
      </c>
      <c r="D31" s="35">
        <v>107</v>
      </c>
      <c r="E31" s="50"/>
      <c r="F31" s="22"/>
      <c r="G31" s="34"/>
      <c r="H31" s="82"/>
      <c r="I31" s="82"/>
      <c r="J31" s="84"/>
      <c r="K31" s="36"/>
      <c r="L31" s="25"/>
      <c r="M31" s="90"/>
      <c r="N31" s="91" t="s">
        <v>0</v>
      </c>
      <c r="O31" s="82">
        <v>3</v>
      </c>
      <c r="P31" s="82">
        <v>2</v>
      </c>
      <c r="Q31" s="83">
        <v>15</v>
      </c>
      <c r="R31" s="83">
        <v>4</v>
      </c>
      <c r="S31" s="82">
        <v>3</v>
      </c>
      <c r="T31" s="84">
        <v>3</v>
      </c>
      <c r="U31" s="48" t="s">
        <v>0</v>
      </c>
      <c r="V31" s="48"/>
      <c r="W31" s="85"/>
      <c r="X31" s="22"/>
      <c r="Y31"/>
      <c r="Z31" s="193" t="s">
        <v>1</v>
      </c>
      <c r="AA31" s="148"/>
      <c r="AB31" s="194">
        <v>13</v>
      </c>
      <c r="AC31" s="195" t="s">
        <v>112</v>
      </c>
      <c r="AE31" s="184"/>
      <c r="AF31" s="8"/>
    </row>
    <row r="32" spans="1:32" x14ac:dyDescent="0.2">
      <c r="A32" s="34"/>
      <c r="B32" s="35"/>
      <c r="C32" s="35"/>
      <c r="D32" s="35"/>
      <c r="E32" s="52"/>
      <c r="F32" s="22"/>
      <c r="G32" s="92"/>
      <c r="H32" s="82"/>
      <c r="I32" s="82"/>
      <c r="J32" s="84"/>
      <c r="K32" s="51"/>
      <c r="L32" s="25"/>
      <c r="M32" s="80"/>
      <c r="N32" s="81" t="s">
        <v>44</v>
      </c>
      <c r="O32" s="82">
        <v>3</v>
      </c>
      <c r="P32" s="82">
        <v>1</v>
      </c>
      <c r="Q32" s="83">
        <v>16</v>
      </c>
      <c r="R32" s="83">
        <v>4</v>
      </c>
      <c r="S32" s="82">
        <v>1</v>
      </c>
      <c r="T32" s="84">
        <v>2</v>
      </c>
      <c r="U32" s="48" t="s">
        <v>44</v>
      </c>
      <c r="V32" s="48"/>
      <c r="W32" s="85"/>
      <c r="X32" s="22"/>
      <c r="Y32"/>
      <c r="Z32" s="193" t="s">
        <v>1</v>
      </c>
      <c r="AA32" s="148"/>
      <c r="AB32" s="194">
        <v>13</v>
      </c>
      <c r="AC32" s="195" t="s">
        <v>9</v>
      </c>
      <c r="AD32" s="185"/>
      <c r="AE32"/>
    </row>
    <row r="33" spans="1:32" x14ac:dyDescent="0.2">
      <c r="A33" s="34"/>
      <c r="B33" s="35"/>
      <c r="C33" s="35"/>
      <c r="D33" s="35"/>
      <c r="E33" s="52"/>
      <c r="F33" s="22"/>
      <c r="G33" s="92"/>
      <c r="H33" s="82"/>
      <c r="I33" s="82"/>
      <c r="J33" s="84"/>
      <c r="K33" s="52"/>
      <c r="L33" s="25"/>
      <c r="M33" s="80"/>
      <c r="N33" s="81" t="s">
        <v>28</v>
      </c>
      <c r="O33" s="82">
        <v>2</v>
      </c>
      <c r="P33" s="82">
        <v>1</v>
      </c>
      <c r="Q33" s="83">
        <v>17</v>
      </c>
      <c r="R33" s="83">
        <v>3</v>
      </c>
      <c r="S33" s="82">
        <v>1</v>
      </c>
      <c r="T33" s="84">
        <v>1</v>
      </c>
      <c r="U33" s="48" t="s">
        <v>1</v>
      </c>
      <c r="V33" s="48"/>
      <c r="W33" s="85"/>
      <c r="X33" s="22"/>
      <c r="Y33"/>
      <c r="Z33" s="193" t="s">
        <v>1</v>
      </c>
      <c r="AA33" s="148"/>
      <c r="AB33" s="194">
        <v>13</v>
      </c>
      <c r="AC33" s="195" t="s">
        <v>9</v>
      </c>
      <c r="AD33" s="185">
        <f>SUM(AB31:AB33)</f>
        <v>39</v>
      </c>
      <c r="AE33" t="s">
        <v>124</v>
      </c>
    </row>
    <row r="34" spans="1:32" ht="13.5" thickBot="1" x14ac:dyDescent="0.25">
      <c r="A34" s="34"/>
      <c r="B34" s="35"/>
      <c r="C34" s="35"/>
      <c r="D34" s="35"/>
      <c r="E34" s="52"/>
      <c r="F34" s="22"/>
      <c r="G34" s="92"/>
      <c r="H34" s="82"/>
      <c r="I34" s="82"/>
      <c r="J34" s="84"/>
      <c r="K34" s="52"/>
      <c r="L34" s="25"/>
      <c r="M34" s="80"/>
      <c r="N34" s="81" t="s">
        <v>0</v>
      </c>
      <c r="O34" s="82">
        <v>4</v>
      </c>
      <c r="P34" s="82">
        <v>2</v>
      </c>
      <c r="Q34" s="83">
        <v>18</v>
      </c>
      <c r="R34" s="83">
        <v>5</v>
      </c>
      <c r="S34" s="82">
        <v>1</v>
      </c>
      <c r="T34" s="84">
        <v>3</v>
      </c>
      <c r="U34" s="48" t="s">
        <v>44</v>
      </c>
      <c r="V34" s="48"/>
      <c r="W34" s="85"/>
      <c r="X34" s="22"/>
      <c r="Y34"/>
      <c r="Z34" s="13" t="s">
        <v>44</v>
      </c>
      <c r="AA34" s="12"/>
      <c r="AB34" s="191">
        <v>13</v>
      </c>
      <c r="AC34" s="192" t="s">
        <v>113</v>
      </c>
      <c r="AD34" s="185"/>
      <c r="AE34"/>
    </row>
    <row r="35" spans="1:32" ht="12" customHeight="1" thickBot="1" x14ac:dyDescent="0.25">
      <c r="A35" s="34"/>
      <c r="B35" s="35"/>
      <c r="C35" s="35"/>
      <c r="D35" s="35"/>
      <c r="E35" s="93" t="s">
        <v>72</v>
      </c>
      <c r="F35" s="3"/>
      <c r="G35" s="53"/>
      <c r="H35" s="100"/>
      <c r="I35" s="100"/>
      <c r="J35" s="101"/>
      <c r="K35" s="57"/>
      <c r="L35" s="22"/>
      <c r="M35" s="94"/>
      <c r="N35" s="95"/>
      <c r="O35" s="96"/>
      <c r="P35" s="96"/>
      <c r="Q35" s="96"/>
      <c r="R35" s="96"/>
      <c r="S35" s="96"/>
      <c r="T35" s="97"/>
      <c r="U35" s="98"/>
      <c r="V35" s="98"/>
      <c r="W35" s="99"/>
      <c r="X35"/>
      <c r="Y35"/>
      <c r="Z35" s="13" t="s">
        <v>44</v>
      </c>
      <c r="AA35" s="12"/>
      <c r="AB35" s="191">
        <v>13</v>
      </c>
      <c r="AC35" s="192" t="s">
        <v>8</v>
      </c>
      <c r="AD35" s="185"/>
      <c r="AE35"/>
    </row>
    <row r="36" spans="1:32" ht="12.75" customHeight="1" x14ac:dyDescent="0.2">
      <c r="A36" s="34"/>
      <c r="B36" s="35"/>
      <c r="C36" s="35"/>
      <c r="D36" s="35"/>
      <c r="E36" s="52"/>
      <c r="M36" s="102"/>
      <c r="N36" s="103" t="s">
        <v>84</v>
      </c>
      <c r="O36" s="103"/>
      <c r="P36" s="104"/>
      <c r="Q36" s="105"/>
      <c r="R36" s="105"/>
      <c r="S36" s="105"/>
      <c r="T36" s="105"/>
      <c r="U36" s="105"/>
      <c r="V36" s="105"/>
      <c r="W36" s="106"/>
      <c r="X36"/>
      <c r="Y36"/>
      <c r="Z36" s="13" t="s">
        <v>44</v>
      </c>
      <c r="AA36" s="12"/>
      <c r="AB36" s="191">
        <v>13</v>
      </c>
      <c r="AC36" s="192" t="s">
        <v>8</v>
      </c>
      <c r="AD36" s="185"/>
      <c r="AE36"/>
    </row>
    <row r="37" spans="1:32" ht="13.5" customHeight="1" thickBot="1" x14ac:dyDescent="0.25">
      <c r="A37" s="53"/>
      <c r="B37" s="86"/>
      <c r="C37" s="86"/>
      <c r="D37" s="86"/>
      <c r="E37" s="57"/>
      <c r="M37" s="107"/>
      <c r="N37" s="108" t="s">
        <v>73</v>
      </c>
      <c r="S37" s="109" t="s">
        <v>5</v>
      </c>
      <c r="U37" s="20" t="s">
        <v>74</v>
      </c>
      <c r="W37" s="110"/>
      <c r="X37"/>
      <c r="Y37"/>
      <c r="Z37" s="13" t="s">
        <v>44</v>
      </c>
      <c r="AA37" s="12"/>
      <c r="AB37" s="191">
        <v>13</v>
      </c>
      <c r="AC37" s="192" t="s">
        <v>9</v>
      </c>
      <c r="AD37" s="185"/>
      <c r="AE37"/>
    </row>
    <row r="38" spans="1:32" ht="15.75" customHeight="1" thickBot="1" x14ac:dyDescent="0.25">
      <c r="F38" s="3"/>
      <c r="M38" s="136">
        <v>1</v>
      </c>
      <c r="N38" s="137" t="s">
        <v>49</v>
      </c>
      <c r="O38" s="138"/>
      <c r="P38" s="138"/>
      <c r="Q38" s="139"/>
      <c r="R38" s="140" t="s">
        <v>50</v>
      </c>
      <c r="S38" s="141"/>
      <c r="T38" s="141"/>
      <c r="U38" s="142">
        <v>76.5</v>
      </c>
      <c r="V38" s="139"/>
      <c r="W38" s="146" t="s">
        <v>76</v>
      </c>
      <c r="X38"/>
      <c r="Y38"/>
      <c r="Z38" s="13" t="s">
        <v>44</v>
      </c>
      <c r="AA38" s="12"/>
      <c r="AB38" s="191">
        <v>13</v>
      </c>
      <c r="AC38" s="192" t="s">
        <v>9</v>
      </c>
      <c r="AD38" s="184">
        <f>SUM(AB34:AB38)</f>
        <v>65</v>
      </c>
      <c r="AE38"/>
    </row>
    <row r="39" spans="1:32" ht="13.5" x14ac:dyDescent="0.2">
      <c r="A39" s="111" t="s">
        <v>75</v>
      </c>
      <c r="B39" s="112"/>
      <c r="C39" s="112"/>
      <c r="D39" s="112"/>
      <c r="E39" s="113"/>
      <c r="F39" s="112"/>
      <c r="G39" s="113"/>
      <c r="H39" s="114"/>
      <c r="M39" s="115">
        <v>2</v>
      </c>
      <c r="N39" s="118" t="s">
        <v>77</v>
      </c>
      <c r="O39" s="47"/>
      <c r="P39" s="47"/>
      <c r="Q39" s="49"/>
      <c r="R39" s="2" t="s">
        <v>51</v>
      </c>
      <c r="S39" s="1" t="s">
        <v>51</v>
      </c>
      <c r="U39" s="119">
        <v>79.5</v>
      </c>
      <c r="V39" s="49"/>
      <c r="W39" s="147"/>
      <c r="X39"/>
      <c r="Y39"/>
      <c r="Z39" s="190" t="s">
        <v>32</v>
      </c>
      <c r="AB39" s="196">
        <v>13</v>
      </c>
      <c r="AC39" s="186" t="s">
        <v>112</v>
      </c>
      <c r="AD39" s="197">
        <f>AB39</f>
        <v>13</v>
      </c>
      <c r="AE39" s="184"/>
      <c r="AF39" s="8"/>
    </row>
    <row r="40" spans="1:32" ht="14.25" customHeight="1" x14ac:dyDescent="0.2">
      <c r="A40" s="145" t="s">
        <v>117</v>
      </c>
      <c r="B40" s="116"/>
      <c r="C40" s="116"/>
      <c r="D40" s="7"/>
      <c r="E40" s="7"/>
      <c r="G40" s="7"/>
      <c r="H40" s="117"/>
      <c r="M40" s="136">
        <v>1</v>
      </c>
      <c r="N40" s="137" t="s">
        <v>52</v>
      </c>
      <c r="O40" s="138"/>
      <c r="P40" s="138"/>
      <c r="Q40" s="139"/>
      <c r="R40" s="140" t="s">
        <v>53</v>
      </c>
      <c r="S40" s="141"/>
      <c r="T40" s="141"/>
      <c r="U40" s="142">
        <v>71</v>
      </c>
      <c r="V40" s="139"/>
      <c r="W40" s="146" t="s">
        <v>78</v>
      </c>
      <c r="X40"/>
      <c r="Y40"/>
      <c r="Z40" t="s">
        <v>0</v>
      </c>
      <c r="AB40" s="185">
        <f>SUM(AB20:AB39)</f>
        <v>260</v>
      </c>
      <c r="AD40" s="184">
        <f>SUM(AD20:AD39)</f>
        <v>260</v>
      </c>
      <c r="AE40"/>
    </row>
    <row r="41" spans="1:32" ht="15" customHeight="1" x14ac:dyDescent="0.2">
      <c r="A41" s="121" t="s">
        <v>118</v>
      </c>
      <c r="B41" s="7"/>
      <c r="C41" s="7"/>
      <c r="D41" s="116"/>
      <c r="E41" s="7"/>
      <c r="G41" s="7"/>
      <c r="H41" s="117"/>
      <c r="M41" s="115">
        <v>2</v>
      </c>
      <c r="N41" s="118" t="s">
        <v>79</v>
      </c>
      <c r="O41" s="11"/>
      <c r="P41" s="11"/>
      <c r="Q41" s="8"/>
      <c r="R41" s="10" t="s">
        <v>54</v>
      </c>
      <c r="S41" s="8"/>
      <c r="T41" s="8"/>
      <c r="U41" s="119">
        <v>76</v>
      </c>
      <c r="W41" s="147"/>
      <c r="X41"/>
      <c r="Y41"/>
      <c r="AD41" s="184"/>
      <c r="AE41"/>
    </row>
    <row r="42" spans="1:32" ht="11.25" customHeight="1" x14ac:dyDescent="0.2">
      <c r="A42" s="121" t="s">
        <v>119</v>
      </c>
      <c r="B42" s="7"/>
      <c r="C42" s="7"/>
      <c r="D42" s="116"/>
      <c r="E42" s="7"/>
      <c r="G42" s="7"/>
      <c r="H42" s="117"/>
      <c r="M42" s="136">
        <v>1</v>
      </c>
      <c r="N42" s="137" t="s">
        <v>46</v>
      </c>
      <c r="O42" s="138"/>
      <c r="P42" s="138"/>
      <c r="Q42" s="139"/>
      <c r="R42" s="140" t="s">
        <v>47</v>
      </c>
      <c r="S42" s="141"/>
      <c r="T42" s="141"/>
      <c r="U42" s="143">
        <v>149</v>
      </c>
      <c r="V42" s="139"/>
      <c r="W42" s="146" t="s">
        <v>6</v>
      </c>
      <c r="X42"/>
      <c r="Y42"/>
      <c r="AE42"/>
    </row>
    <row r="43" spans="1:32" x14ac:dyDescent="0.2">
      <c r="A43" s="144" t="s">
        <v>120</v>
      </c>
      <c r="D43" s="116"/>
      <c r="E43" s="7"/>
      <c r="G43" s="7"/>
      <c r="H43" s="117"/>
      <c r="M43" s="115">
        <v>2</v>
      </c>
      <c r="N43" s="118" t="s">
        <v>85</v>
      </c>
      <c r="O43" s="132"/>
      <c r="P43" s="132"/>
      <c r="Q43" s="135"/>
      <c r="R43" s="10" t="s">
        <v>48</v>
      </c>
      <c r="S43" s="8"/>
      <c r="T43" s="8"/>
      <c r="U43" s="122">
        <v>157</v>
      </c>
      <c r="W43" s="120"/>
      <c r="X43"/>
      <c r="Y43"/>
      <c r="AE43"/>
    </row>
    <row r="44" spans="1:32" ht="13.5" thickBot="1" x14ac:dyDescent="0.25">
      <c r="A44" s="123" t="s">
        <v>121</v>
      </c>
      <c r="D44" s="7"/>
      <c r="E44" s="7"/>
      <c r="G44" s="7"/>
      <c r="H44" s="117"/>
      <c r="M44" s="124"/>
      <c r="N44" s="54"/>
      <c r="O44" s="54"/>
      <c r="P44" s="54"/>
      <c r="Q44" s="56"/>
      <c r="R44" s="56"/>
      <c r="S44" s="56"/>
      <c r="T44" s="100"/>
      <c r="U44" s="56"/>
      <c r="V44" s="56"/>
      <c r="W44" s="125"/>
      <c r="X44"/>
      <c r="Y44"/>
      <c r="AE44"/>
    </row>
    <row r="45" spans="1:32" ht="13.5" thickBot="1" x14ac:dyDescent="0.25">
      <c r="A45" s="121" t="s">
        <v>122</v>
      </c>
      <c r="D45" s="7"/>
      <c r="E45" s="7"/>
      <c r="G45" s="7"/>
      <c r="H45" s="117"/>
      <c r="X45"/>
      <c r="Y45"/>
      <c r="AE45"/>
    </row>
    <row r="46" spans="1:32" ht="14.25" customHeight="1" thickBot="1" x14ac:dyDescent="0.25">
      <c r="A46" s="126"/>
      <c r="B46" s="127"/>
      <c r="C46" s="127"/>
      <c r="D46" s="127"/>
      <c r="E46" s="128"/>
      <c r="F46" s="127"/>
      <c r="G46" s="128"/>
      <c r="H46" s="129"/>
      <c r="M46" s="130"/>
      <c r="N46" s="72" t="s">
        <v>80</v>
      </c>
      <c r="O46" s="32"/>
      <c r="P46" s="32"/>
      <c r="Q46" s="32"/>
      <c r="R46" s="32"/>
      <c r="S46" s="33"/>
      <c r="T46"/>
      <c r="U46"/>
      <c r="V46"/>
      <c r="X46"/>
      <c r="Y46"/>
      <c r="AE46"/>
    </row>
    <row r="47" spans="1:32" ht="14.25" customHeight="1" x14ac:dyDescent="0.2">
      <c r="M47" s="131"/>
      <c r="N47" s="132" t="s">
        <v>81</v>
      </c>
      <c r="O47" s="25"/>
      <c r="P47" s="25"/>
      <c r="Q47" s="25"/>
      <c r="R47" s="25"/>
      <c r="S47" s="50"/>
      <c r="T47"/>
      <c r="U47"/>
      <c r="V47"/>
      <c r="X47"/>
      <c r="Y47"/>
      <c r="AE47"/>
    </row>
    <row r="48" spans="1:32" ht="13.5" thickBot="1" x14ac:dyDescent="0.25">
      <c r="M48" s="133"/>
      <c r="N48" s="134" t="s">
        <v>82</v>
      </c>
      <c r="O48" s="66"/>
      <c r="P48" s="66"/>
      <c r="Q48" s="66"/>
      <c r="R48" s="66"/>
      <c r="S48" s="57"/>
      <c r="T48"/>
      <c r="U48"/>
      <c r="V48"/>
      <c r="X48"/>
      <c r="Y48"/>
      <c r="Z48" s="19"/>
      <c r="AA48" s="4"/>
      <c r="AB48" s="3"/>
      <c r="AE48"/>
    </row>
    <row r="49" spans="20:25" x14ac:dyDescent="0.2">
      <c r="T49"/>
      <c r="U49"/>
      <c r="V49"/>
      <c r="X49"/>
      <c r="Y49" s="4"/>
    </row>
  </sheetData>
  <sortState ref="Z20:AC39">
    <sortCondition ref="Z20:Z39"/>
  </sortState>
  <mergeCells count="1">
    <mergeCell ref="H2:J2"/>
  </mergeCells>
  <pageMargins left="0.25" right="0.18" top="0.4" bottom="0.2" header="0.18" footer="0.2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Y33"/>
  <sheetViews>
    <sheetView showGridLines="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X11" sqref="X11"/>
    </sheetView>
  </sheetViews>
  <sheetFormatPr defaultRowHeight="12.75" x14ac:dyDescent="0.2"/>
  <cols>
    <col min="1" max="1" width="5.875" style="1" customWidth="1"/>
    <col min="2" max="2" width="8.75" customWidth="1"/>
    <col min="3" max="3" width="18.75" customWidth="1"/>
    <col min="4" max="4" width="6.375" style="1" customWidth="1"/>
    <col min="5" max="22" width="3" style="1" customWidth="1"/>
    <col min="23" max="23" width="6.5" style="1" customWidth="1"/>
    <col min="24" max="25" width="11" customWidth="1"/>
  </cols>
  <sheetData>
    <row r="1" spans="2:25" ht="23.25" x14ac:dyDescent="0.35">
      <c r="J1" s="149" t="s">
        <v>100</v>
      </c>
    </row>
    <row r="2" spans="2:25" ht="23.25" x14ac:dyDescent="0.35">
      <c r="J2" s="149" t="s">
        <v>92</v>
      </c>
    </row>
    <row r="4" spans="2:25" ht="41.25" customHeight="1" x14ac:dyDescent="0.2">
      <c r="B4" s="170" t="s">
        <v>86</v>
      </c>
      <c r="C4" s="171" t="s">
        <v>87</v>
      </c>
      <c r="D4" s="171" t="s">
        <v>88</v>
      </c>
      <c r="E4" s="171">
        <v>1</v>
      </c>
      <c r="F4" s="171">
        <v>2</v>
      </c>
      <c r="G4" s="171">
        <v>3</v>
      </c>
      <c r="H4" s="171">
        <v>4</v>
      </c>
      <c r="I4" s="171">
        <v>5</v>
      </c>
      <c r="J4" s="171">
        <v>6</v>
      </c>
      <c r="K4" s="171">
        <v>7</v>
      </c>
      <c r="L4" s="171">
        <v>8</v>
      </c>
      <c r="M4" s="171">
        <v>9</v>
      </c>
      <c r="N4" s="171">
        <v>10</v>
      </c>
      <c r="O4" s="171">
        <v>11</v>
      </c>
      <c r="P4" s="171">
        <v>12</v>
      </c>
      <c r="Q4" s="171">
        <v>13</v>
      </c>
      <c r="R4" s="171">
        <v>14</v>
      </c>
      <c r="S4" s="171">
        <v>15</v>
      </c>
      <c r="T4" s="171">
        <v>16</v>
      </c>
      <c r="U4" s="171">
        <v>17</v>
      </c>
      <c r="V4" s="171">
        <v>18</v>
      </c>
      <c r="W4" s="172" t="s">
        <v>89</v>
      </c>
      <c r="X4" s="151"/>
      <c r="Y4" s="169"/>
    </row>
    <row r="5" spans="2:25" x14ac:dyDescent="0.2">
      <c r="B5" s="173"/>
      <c r="C5" s="152"/>
      <c r="D5" s="152" t="s">
        <v>7</v>
      </c>
      <c r="E5" s="153">
        <v>5</v>
      </c>
      <c r="F5" s="153">
        <v>4</v>
      </c>
      <c r="G5" s="153">
        <v>4</v>
      </c>
      <c r="H5" s="153">
        <v>3</v>
      </c>
      <c r="I5" s="153">
        <v>4</v>
      </c>
      <c r="J5" s="153">
        <v>4</v>
      </c>
      <c r="K5" s="153">
        <v>5</v>
      </c>
      <c r="L5" s="153">
        <v>3</v>
      </c>
      <c r="M5" s="153">
        <v>4</v>
      </c>
      <c r="N5" s="153">
        <v>4</v>
      </c>
      <c r="O5" s="153">
        <v>5</v>
      </c>
      <c r="P5" s="153">
        <v>3</v>
      </c>
      <c r="Q5" s="153">
        <v>4</v>
      </c>
      <c r="R5" s="153">
        <v>4</v>
      </c>
      <c r="S5" s="153">
        <v>4</v>
      </c>
      <c r="T5" s="153">
        <v>4</v>
      </c>
      <c r="U5" s="153">
        <v>3</v>
      </c>
      <c r="V5" s="153">
        <v>5</v>
      </c>
      <c r="W5" s="174">
        <f>SUM(E5:V5)</f>
        <v>72</v>
      </c>
      <c r="X5" s="151"/>
      <c r="Y5" s="151"/>
    </row>
    <row r="6" spans="2:25" x14ac:dyDescent="0.2">
      <c r="B6" s="175"/>
      <c r="C6" s="154"/>
      <c r="D6" s="176" t="s">
        <v>103</v>
      </c>
      <c r="E6" s="150">
        <v>5</v>
      </c>
      <c r="F6" s="150">
        <v>3</v>
      </c>
      <c r="G6" s="150">
        <v>7</v>
      </c>
      <c r="H6" s="150">
        <v>15</v>
      </c>
      <c r="I6" s="150">
        <v>1</v>
      </c>
      <c r="J6" s="150">
        <v>9</v>
      </c>
      <c r="K6" s="150">
        <v>11</v>
      </c>
      <c r="L6" s="150">
        <v>13</v>
      </c>
      <c r="M6" s="150">
        <v>17</v>
      </c>
      <c r="N6" s="150">
        <v>6</v>
      </c>
      <c r="O6" s="150">
        <v>10</v>
      </c>
      <c r="P6" s="150">
        <v>14</v>
      </c>
      <c r="Q6" s="150">
        <v>2</v>
      </c>
      <c r="R6" s="150">
        <v>18</v>
      </c>
      <c r="S6" s="150">
        <v>16</v>
      </c>
      <c r="T6" s="150">
        <v>8</v>
      </c>
      <c r="U6" s="150">
        <v>12</v>
      </c>
      <c r="V6" s="150">
        <v>4</v>
      </c>
      <c r="W6" s="177"/>
      <c r="X6" s="151"/>
      <c r="Y6" s="151"/>
    </row>
    <row r="7" spans="2:25" x14ac:dyDescent="0.2">
      <c r="B7" s="160"/>
      <c r="C7" s="156" t="s">
        <v>4</v>
      </c>
      <c r="D7" s="157">
        <v>16</v>
      </c>
      <c r="E7" s="158">
        <v>6</v>
      </c>
      <c r="F7" s="158">
        <v>3</v>
      </c>
      <c r="G7" s="158">
        <v>5</v>
      </c>
      <c r="H7" s="158">
        <v>3</v>
      </c>
      <c r="I7" s="158">
        <v>4</v>
      </c>
      <c r="J7" s="158">
        <v>4</v>
      </c>
      <c r="K7" s="158">
        <v>6</v>
      </c>
      <c r="L7" s="158">
        <v>2</v>
      </c>
      <c r="M7" s="158">
        <v>8</v>
      </c>
      <c r="N7" s="158">
        <v>3</v>
      </c>
      <c r="O7" s="158">
        <v>6</v>
      </c>
      <c r="P7" s="158">
        <v>3</v>
      </c>
      <c r="Q7" s="158">
        <v>4</v>
      </c>
      <c r="R7" s="158">
        <v>5</v>
      </c>
      <c r="S7" s="158">
        <v>3</v>
      </c>
      <c r="T7" s="158">
        <v>4</v>
      </c>
      <c r="U7" s="158">
        <v>4</v>
      </c>
      <c r="V7" s="158">
        <v>8</v>
      </c>
      <c r="W7" s="159">
        <f t="shared" ref="W7:W18" si="0">SUM(E7:V7)</f>
        <v>81</v>
      </c>
    </row>
    <row r="8" spans="2:25" ht="12.75" customHeight="1" x14ac:dyDescent="0.2">
      <c r="B8" s="160"/>
      <c r="C8" s="161" t="s">
        <v>44</v>
      </c>
      <c r="D8" s="162">
        <v>10</v>
      </c>
      <c r="E8" s="5">
        <v>6</v>
      </c>
      <c r="F8" s="5">
        <v>3</v>
      </c>
      <c r="G8" s="5">
        <v>3</v>
      </c>
      <c r="H8" s="5">
        <v>3</v>
      </c>
      <c r="I8" s="5">
        <v>3</v>
      </c>
      <c r="J8" s="5">
        <v>4</v>
      </c>
      <c r="K8" s="5">
        <v>5</v>
      </c>
      <c r="L8" s="5">
        <v>6</v>
      </c>
      <c r="M8" s="5">
        <v>6</v>
      </c>
      <c r="N8" s="5">
        <v>5</v>
      </c>
      <c r="O8" s="5">
        <v>5</v>
      </c>
      <c r="P8" s="5">
        <v>3</v>
      </c>
      <c r="Q8" s="5">
        <v>3</v>
      </c>
      <c r="R8" s="5">
        <v>5</v>
      </c>
      <c r="S8" s="5">
        <v>5</v>
      </c>
      <c r="T8" s="5">
        <v>2</v>
      </c>
      <c r="U8" s="5">
        <v>3</v>
      </c>
      <c r="V8" s="5">
        <v>3</v>
      </c>
      <c r="W8" s="163">
        <f t="shared" si="0"/>
        <v>73</v>
      </c>
    </row>
    <row r="9" spans="2:25" ht="15.75" x14ac:dyDescent="0.25">
      <c r="B9" s="164">
        <v>9</v>
      </c>
      <c r="C9" s="165" t="s">
        <v>90</v>
      </c>
      <c r="D9" s="166"/>
      <c r="E9" s="167">
        <f>MIN(E7:E8)</f>
        <v>6</v>
      </c>
      <c r="F9" s="167">
        <f t="shared" ref="F9:V9" si="1">MIN(F7:F8)</f>
        <v>3</v>
      </c>
      <c r="G9" s="167">
        <f t="shared" si="1"/>
        <v>3</v>
      </c>
      <c r="H9" s="167">
        <f t="shared" si="1"/>
        <v>3</v>
      </c>
      <c r="I9" s="167">
        <f t="shared" si="1"/>
        <v>3</v>
      </c>
      <c r="J9" s="167">
        <f t="shared" si="1"/>
        <v>4</v>
      </c>
      <c r="K9" s="167">
        <f t="shared" si="1"/>
        <v>5</v>
      </c>
      <c r="L9" s="167">
        <f t="shared" si="1"/>
        <v>2</v>
      </c>
      <c r="M9" s="167">
        <f t="shared" si="1"/>
        <v>6</v>
      </c>
      <c r="N9" s="167">
        <f t="shared" si="1"/>
        <v>3</v>
      </c>
      <c r="O9" s="167">
        <f t="shared" si="1"/>
        <v>5</v>
      </c>
      <c r="P9" s="167">
        <f t="shared" si="1"/>
        <v>3</v>
      </c>
      <c r="Q9" s="167">
        <f t="shared" si="1"/>
        <v>3</v>
      </c>
      <c r="R9" s="167">
        <f t="shared" si="1"/>
        <v>5</v>
      </c>
      <c r="S9" s="167">
        <f t="shared" si="1"/>
        <v>3</v>
      </c>
      <c r="T9" s="167">
        <f t="shared" si="1"/>
        <v>2</v>
      </c>
      <c r="U9" s="167">
        <f t="shared" si="1"/>
        <v>3</v>
      </c>
      <c r="V9" s="167">
        <f t="shared" si="1"/>
        <v>3</v>
      </c>
      <c r="W9" s="168">
        <f t="shared" si="0"/>
        <v>65</v>
      </c>
      <c r="X9" s="169" t="s">
        <v>91</v>
      </c>
    </row>
    <row r="10" spans="2:25" x14ac:dyDescent="0.2">
      <c r="B10" s="160"/>
      <c r="C10" s="156" t="s">
        <v>27</v>
      </c>
      <c r="D10" s="157">
        <v>13</v>
      </c>
      <c r="E10" s="158">
        <v>6</v>
      </c>
      <c r="F10" s="158">
        <v>6</v>
      </c>
      <c r="G10" s="158">
        <v>4</v>
      </c>
      <c r="H10" s="158">
        <v>7</v>
      </c>
      <c r="I10" s="158">
        <v>5</v>
      </c>
      <c r="J10" s="158">
        <v>4</v>
      </c>
      <c r="K10" s="158">
        <v>5</v>
      </c>
      <c r="L10" s="158">
        <v>2</v>
      </c>
      <c r="M10" s="158">
        <v>5</v>
      </c>
      <c r="N10" s="158">
        <v>4</v>
      </c>
      <c r="O10" s="158">
        <v>6</v>
      </c>
      <c r="P10" s="158">
        <v>5</v>
      </c>
      <c r="Q10" s="158">
        <v>5</v>
      </c>
      <c r="R10" s="158">
        <v>4</v>
      </c>
      <c r="S10" s="158">
        <v>5</v>
      </c>
      <c r="T10" s="158">
        <v>3</v>
      </c>
      <c r="U10" s="158">
        <v>4</v>
      </c>
      <c r="V10" s="158">
        <v>3</v>
      </c>
      <c r="W10" s="159">
        <f t="shared" si="0"/>
        <v>83</v>
      </c>
    </row>
    <row r="11" spans="2:25" ht="12.75" customHeight="1" x14ac:dyDescent="0.2">
      <c r="B11" s="160"/>
      <c r="C11" s="161" t="s">
        <v>28</v>
      </c>
      <c r="D11" s="162">
        <v>10</v>
      </c>
      <c r="E11" s="5">
        <v>4</v>
      </c>
      <c r="F11" s="5">
        <v>3</v>
      </c>
      <c r="G11" s="5">
        <v>5</v>
      </c>
      <c r="H11" s="5">
        <v>5</v>
      </c>
      <c r="I11" s="5">
        <v>4</v>
      </c>
      <c r="J11" s="5">
        <v>3</v>
      </c>
      <c r="K11" s="5">
        <v>8</v>
      </c>
      <c r="L11" s="5">
        <v>4</v>
      </c>
      <c r="M11" s="5">
        <v>5</v>
      </c>
      <c r="N11" s="5">
        <v>8</v>
      </c>
      <c r="O11" s="5">
        <v>4</v>
      </c>
      <c r="P11" s="5">
        <v>3</v>
      </c>
      <c r="Q11" s="5">
        <v>5</v>
      </c>
      <c r="R11" s="5">
        <v>4</v>
      </c>
      <c r="S11" s="5">
        <v>3</v>
      </c>
      <c r="T11" s="5">
        <v>4</v>
      </c>
      <c r="U11" s="5">
        <v>2</v>
      </c>
      <c r="V11" s="5">
        <v>5</v>
      </c>
      <c r="W11" s="163">
        <f t="shared" si="0"/>
        <v>79</v>
      </c>
    </row>
    <row r="12" spans="2:25" ht="15.75" customHeight="1" x14ac:dyDescent="0.25">
      <c r="B12" s="164">
        <v>5</v>
      </c>
      <c r="C12" s="165" t="s">
        <v>90</v>
      </c>
      <c r="D12" s="166"/>
      <c r="E12" s="167">
        <f>MIN(E10:E11)</f>
        <v>4</v>
      </c>
      <c r="F12" s="167">
        <f t="shared" ref="F12:V12" si="2">MIN(F10:F11)</f>
        <v>3</v>
      </c>
      <c r="G12" s="167">
        <f t="shared" si="2"/>
        <v>4</v>
      </c>
      <c r="H12" s="167">
        <f t="shared" si="2"/>
        <v>5</v>
      </c>
      <c r="I12" s="167">
        <f t="shared" si="2"/>
        <v>4</v>
      </c>
      <c r="J12" s="167">
        <f t="shared" si="2"/>
        <v>3</v>
      </c>
      <c r="K12" s="167">
        <f t="shared" si="2"/>
        <v>5</v>
      </c>
      <c r="L12" s="167">
        <f t="shared" si="2"/>
        <v>2</v>
      </c>
      <c r="M12" s="167">
        <f t="shared" si="2"/>
        <v>5</v>
      </c>
      <c r="N12" s="167">
        <f t="shared" si="2"/>
        <v>4</v>
      </c>
      <c r="O12" s="167">
        <f t="shared" si="2"/>
        <v>4</v>
      </c>
      <c r="P12" s="167">
        <f t="shared" si="2"/>
        <v>3</v>
      </c>
      <c r="Q12" s="167">
        <f t="shared" si="2"/>
        <v>5</v>
      </c>
      <c r="R12" s="167">
        <f t="shared" si="2"/>
        <v>4</v>
      </c>
      <c r="S12" s="167">
        <f t="shared" si="2"/>
        <v>3</v>
      </c>
      <c r="T12" s="167">
        <f t="shared" si="2"/>
        <v>3</v>
      </c>
      <c r="U12" s="167">
        <f t="shared" si="2"/>
        <v>2</v>
      </c>
      <c r="V12" s="167">
        <f t="shared" si="2"/>
        <v>3</v>
      </c>
      <c r="W12" s="168">
        <f t="shared" si="0"/>
        <v>66</v>
      </c>
    </row>
    <row r="13" spans="2:25" x14ac:dyDescent="0.2">
      <c r="B13" s="160"/>
      <c r="C13" s="156" t="s">
        <v>2</v>
      </c>
      <c r="D13" s="157">
        <v>13</v>
      </c>
      <c r="E13" s="158">
        <v>5</v>
      </c>
      <c r="F13" s="158">
        <v>3</v>
      </c>
      <c r="G13" s="158">
        <v>4</v>
      </c>
      <c r="H13" s="158">
        <v>4</v>
      </c>
      <c r="I13" s="158">
        <v>3</v>
      </c>
      <c r="J13" s="158">
        <v>5</v>
      </c>
      <c r="K13" s="158">
        <v>6</v>
      </c>
      <c r="L13" s="158">
        <v>2</v>
      </c>
      <c r="M13" s="158">
        <v>6</v>
      </c>
      <c r="N13" s="158">
        <v>5</v>
      </c>
      <c r="O13" s="158">
        <v>5</v>
      </c>
      <c r="P13" s="158">
        <v>3</v>
      </c>
      <c r="Q13" s="158">
        <v>6</v>
      </c>
      <c r="R13" s="158">
        <v>8</v>
      </c>
      <c r="S13" s="158">
        <v>5</v>
      </c>
      <c r="T13" s="158">
        <v>4</v>
      </c>
      <c r="U13" s="158">
        <v>3</v>
      </c>
      <c r="V13" s="158">
        <v>6</v>
      </c>
      <c r="W13" s="159">
        <f t="shared" si="0"/>
        <v>83</v>
      </c>
    </row>
    <row r="14" spans="2:25" ht="12.75" customHeight="1" x14ac:dyDescent="0.2">
      <c r="B14" s="160"/>
      <c r="C14" s="161" t="s">
        <v>37</v>
      </c>
      <c r="D14" s="162">
        <v>9</v>
      </c>
      <c r="E14" s="5">
        <v>6</v>
      </c>
      <c r="F14" s="5">
        <v>4</v>
      </c>
      <c r="G14" s="5">
        <v>2</v>
      </c>
      <c r="H14" s="5">
        <v>4</v>
      </c>
      <c r="I14" s="5">
        <v>3</v>
      </c>
      <c r="J14" s="5">
        <v>3</v>
      </c>
      <c r="K14" s="5">
        <v>5</v>
      </c>
      <c r="L14" s="5">
        <v>2</v>
      </c>
      <c r="M14" s="5">
        <v>5</v>
      </c>
      <c r="N14" s="5">
        <v>3</v>
      </c>
      <c r="O14" s="5">
        <v>6</v>
      </c>
      <c r="P14" s="5">
        <v>4</v>
      </c>
      <c r="Q14" s="5">
        <v>4</v>
      </c>
      <c r="R14" s="5">
        <v>4</v>
      </c>
      <c r="S14" s="5">
        <v>5</v>
      </c>
      <c r="T14" s="5">
        <v>3</v>
      </c>
      <c r="U14" s="5">
        <v>5</v>
      </c>
      <c r="V14" s="5">
        <v>7</v>
      </c>
      <c r="W14" s="163">
        <f t="shared" si="0"/>
        <v>75</v>
      </c>
    </row>
    <row r="15" spans="2:25" ht="15.75" customHeight="1" x14ac:dyDescent="0.25">
      <c r="B15" s="164">
        <v>8</v>
      </c>
      <c r="C15" s="165" t="s">
        <v>90</v>
      </c>
      <c r="D15" s="166"/>
      <c r="E15" s="167">
        <f>MIN(E13:E14)</f>
        <v>5</v>
      </c>
      <c r="F15" s="167">
        <f t="shared" ref="F15:V15" si="3">MIN(F13:F14)</f>
        <v>3</v>
      </c>
      <c r="G15" s="167">
        <f t="shared" si="3"/>
        <v>2</v>
      </c>
      <c r="H15" s="167">
        <f t="shared" si="3"/>
        <v>4</v>
      </c>
      <c r="I15" s="167">
        <f t="shared" si="3"/>
        <v>3</v>
      </c>
      <c r="J15" s="167">
        <f t="shared" si="3"/>
        <v>3</v>
      </c>
      <c r="K15" s="167">
        <f t="shared" si="3"/>
        <v>5</v>
      </c>
      <c r="L15" s="167">
        <f t="shared" si="3"/>
        <v>2</v>
      </c>
      <c r="M15" s="167">
        <f t="shared" si="3"/>
        <v>5</v>
      </c>
      <c r="N15" s="167">
        <f t="shared" si="3"/>
        <v>3</v>
      </c>
      <c r="O15" s="167">
        <f t="shared" si="3"/>
        <v>5</v>
      </c>
      <c r="P15" s="167">
        <f t="shared" si="3"/>
        <v>3</v>
      </c>
      <c r="Q15" s="167">
        <f t="shared" si="3"/>
        <v>4</v>
      </c>
      <c r="R15" s="167">
        <f t="shared" si="3"/>
        <v>4</v>
      </c>
      <c r="S15" s="167">
        <f t="shared" si="3"/>
        <v>5</v>
      </c>
      <c r="T15" s="167">
        <f t="shared" si="3"/>
        <v>3</v>
      </c>
      <c r="U15" s="167">
        <f t="shared" si="3"/>
        <v>3</v>
      </c>
      <c r="V15" s="167">
        <f t="shared" si="3"/>
        <v>6</v>
      </c>
      <c r="W15" s="168">
        <f t="shared" si="0"/>
        <v>68</v>
      </c>
    </row>
    <row r="16" spans="2:25" x14ac:dyDescent="0.2">
      <c r="B16" s="160"/>
      <c r="C16" s="156" t="s">
        <v>32</v>
      </c>
      <c r="D16" s="157">
        <v>13</v>
      </c>
      <c r="E16" s="158">
        <v>6</v>
      </c>
      <c r="F16" s="158">
        <v>6</v>
      </c>
      <c r="G16" s="158">
        <v>7</v>
      </c>
      <c r="H16" s="158">
        <v>3</v>
      </c>
      <c r="I16" s="158">
        <v>5</v>
      </c>
      <c r="J16" s="158">
        <v>3</v>
      </c>
      <c r="K16" s="158">
        <v>4</v>
      </c>
      <c r="L16" s="158">
        <v>3</v>
      </c>
      <c r="M16" s="158">
        <v>5</v>
      </c>
      <c r="N16" s="158">
        <v>5</v>
      </c>
      <c r="O16" s="158">
        <v>5</v>
      </c>
      <c r="P16" s="158">
        <v>3</v>
      </c>
      <c r="Q16" s="158">
        <v>5</v>
      </c>
      <c r="R16" s="158">
        <v>4</v>
      </c>
      <c r="S16" s="158">
        <v>4</v>
      </c>
      <c r="T16" s="158">
        <v>4</v>
      </c>
      <c r="U16" s="158">
        <v>2</v>
      </c>
      <c r="V16" s="158">
        <v>4</v>
      </c>
      <c r="W16" s="159">
        <f t="shared" si="0"/>
        <v>78</v>
      </c>
    </row>
    <row r="17" spans="2:23" ht="12.75" customHeight="1" x14ac:dyDescent="0.2">
      <c r="B17" s="160"/>
      <c r="C17" s="161" t="s">
        <v>33</v>
      </c>
      <c r="D17" s="162">
        <v>11</v>
      </c>
      <c r="E17" s="5">
        <v>5</v>
      </c>
      <c r="F17" s="5">
        <v>5</v>
      </c>
      <c r="G17" s="5">
        <v>4</v>
      </c>
      <c r="H17" s="5">
        <v>5</v>
      </c>
      <c r="I17" s="5">
        <v>5</v>
      </c>
      <c r="J17" s="5">
        <v>4</v>
      </c>
      <c r="K17" s="5">
        <v>5</v>
      </c>
      <c r="L17" s="5">
        <v>3</v>
      </c>
      <c r="M17" s="5">
        <v>5</v>
      </c>
      <c r="N17" s="5">
        <v>3</v>
      </c>
      <c r="O17" s="5">
        <v>4</v>
      </c>
      <c r="P17" s="5">
        <v>5</v>
      </c>
      <c r="Q17" s="5">
        <v>4</v>
      </c>
      <c r="R17" s="5">
        <v>5</v>
      </c>
      <c r="S17" s="5">
        <v>4</v>
      </c>
      <c r="T17" s="5">
        <v>4</v>
      </c>
      <c r="U17" s="5">
        <v>4</v>
      </c>
      <c r="V17" s="5">
        <v>5</v>
      </c>
      <c r="W17" s="163">
        <f t="shared" si="0"/>
        <v>79</v>
      </c>
    </row>
    <row r="18" spans="2:23" ht="15.75" customHeight="1" x14ac:dyDescent="0.25">
      <c r="B18" s="164">
        <v>6</v>
      </c>
      <c r="C18" s="165" t="s">
        <v>90</v>
      </c>
      <c r="D18" s="166"/>
      <c r="E18" s="167">
        <f>MIN(E16:E17)</f>
        <v>5</v>
      </c>
      <c r="F18" s="167">
        <f t="shared" ref="F18:V18" si="4">MIN(F16:F17)</f>
        <v>5</v>
      </c>
      <c r="G18" s="167">
        <f t="shared" si="4"/>
        <v>4</v>
      </c>
      <c r="H18" s="167">
        <f t="shared" si="4"/>
        <v>3</v>
      </c>
      <c r="I18" s="167">
        <f t="shared" si="4"/>
        <v>5</v>
      </c>
      <c r="J18" s="167">
        <f t="shared" si="4"/>
        <v>3</v>
      </c>
      <c r="K18" s="167">
        <f t="shared" si="4"/>
        <v>4</v>
      </c>
      <c r="L18" s="167">
        <f t="shared" si="4"/>
        <v>3</v>
      </c>
      <c r="M18" s="167">
        <f t="shared" si="4"/>
        <v>5</v>
      </c>
      <c r="N18" s="167">
        <f t="shared" si="4"/>
        <v>3</v>
      </c>
      <c r="O18" s="167">
        <f t="shared" si="4"/>
        <v>4</v>
      </c>
      <c r="P18" s="167">
        <f t="shared" si="4"/>
        <v>3</v>
      </c>
      <c r="Q18" s="167">
        <f t="shared" si="4"/>
        <v>4</v>
      </c>
      <c r="R18" s="167">
        <f t="shared" si="4"/>
        <v>4</v>
      </c>
      <c r="S18" s="167">
        <f t="shared" si="4"/>
        <v>4</v>
      </c>
      <c r="T18" s="167">
        <f t="shared" si="4"/>
        <v>4</v>
      </c>
      <c r="U18" s="167">
        <f t="shared" si="4"/>
        <v>2</v>
      </c>
      <c r="V18" s="167">
        <f t="shared" si="4"/>
        <v>4</v>
      </c>
      <c r="W18" s="168">
        <f t="shared" si="0"/>
        <v>69</v>
      </c>
    </row>
    <row r="19" spans="2:23" x14ac:dyDescent="0.2">
      <c r="B19" s="160"/>
      <c r="C19" s="156" t="s">
        <v>21</v>
      </c>
      <c r="D19" s="157">
        <v>13</v>
      </c>
      <c r="E19" s="158">
        <v>5</v>
      </c>
      <c r="F19" s="158">
        <v>3</v>
      </c>
      <c r="G19" s="158">
        <v>7</v>
      </c>
      <c r="H19" s="158">
        <v>7</v>
      </c>
      <c r="I19" s="158">
        <v>2</v>
      </c>
      <c r="J19" s="158">
        <v>5</v>
      </c>
      <c r="K19" s="158">
        <v>4</v>
      </c>
      <c r="L19" s="158">
        <v>2</v>
      </c>
      <c r="M19" s="158">
        <v>4</v>
      </c>
      <c r="N19" s="158">
        <v>5</v>
      </c>
      <c r="O19" s="158">
        <v>6</v>
      </c>
      <c r="P19" s="158">
        <v>4</v>
      </c>
      <c r="Q19" s="158">
        <v>6</v>
      </c>
      <c r="R19" s="158">
        <v>5</v>
      </c>
      <c r="S19" s="158">
        <v>3</v>
      </c>
      <c r="T19" s="158">
        <v>4</v>
      </c>
      <c r="U19" s="158">
        <v>3</v>
      </c>
      <c r="V19" s="158">
        <v>6</v>
      </c>
      <c r="W19" s="159">
        <f t="shared" ref="W19:W30" si="5">SUM(E19:V19)</f>
        <v>81</v>
      </c>
    </row>
    <row r="20" spans="2:23" ht="12.75" customHeight="1" x14ac:dyDescent="0.2">
      <c r="B20" s="178" t="s">
        <v>102</v>
      </c>
      <c r="C20" s="161" t="s">
        <v>25</v>
      </c>
      <c r="D20" s="162">
        <v>14</v>
      </c>
      <c r="E20" s="5">
        <v>7</v>
      </c>
      <c r="F20" s="5">
        <v>5</v>
      </c>
      <c r="G20" s="5">
        <v>6</v>
      </c>
      <c r="H20" s="5">
        <v>4</v>
      </c>
      <c r="I20" s="5">
        <v>5</v>
      </c>
      <c r="J20" s="5">
        <v>6</v>
      </c>
      <c r="K20" s="5">
        <v>4</v>
      </c>
      <c r="L20" s="5">
        <v>3</v>
      </c>
      <c r="M20" s="5">
        <v>4</v>
      </c>
      <c r="N20" s="5">
        <v>4</v>
      </c>
      <c r="O20" s="5">
        <v>5</v>
      </c>
      <c r="P20" s="5">
        <v>3</v>
      </c>
      <c r="Q20" s="5">
        <v>4</v>
      </c>
      <c r="R20" s="5">
        <v>5</v>
      </c>
      <c r="S20" s="5">
        <v>4</v>
      </c>
      <c r="T20" s="5">
        <v>4</v>
      </c>
      <c r="U20" s="5">
        <v>2</v>
      </c>
      <c r="V20" s="5">
        <v>6</v>
      </c>
      <c r="W20" s="163">
        <f t="shared" si="5"/>
        <v>81</v>
      </c>
    </row>
    <row r="21" spans="2:23" ht="15.75" customHeight="1" x14ac:dyDescent="0.25">
      <c r="B21" s="164">
        <v>3</v>
      </c>
      <c r="C21" s="165" t="s">
        <v>90</v>
      </c>
      <c r="D21" s="166"/>
      <c r="E21" s="167">
        <f>MIN(E19:E20)</f>
        <v>5</v>
      </c>
      <c r="F21" s="167">
        <f t="shared" ref="F21:V21" si="6">MIN(F19:F20)</f>
        <v>3</v>
      </c>
      <c r="G21" s="167">
        <f t="shared" si="6"/>
        <v>6</v>
      </c>
      <c r="H21" s="167">
        <f t="shared" si="6"/>
        <v>4</v>
      </c>
      <c r="I21" s="167">
        <f t="shared" si="6"/>
        <v>2</v>
      </c>
      <c r="J21" s="167">
        <f t="shared" si="6"/>
        <v>5</v>
      </c>
      <c r="K21" s="167">
        <f t="shared" si="6"/>
        <v>4</v>
      </c>
      <c r="L21" s="167">
        <f t="shared" si="6"/>
        <v>2</v>
      </c>
      <c r="M21" s="167">
        <f t="shared" si="6"/>
        <v>4</v>
      </c>
      <c r="N21" s="167">
        <f t="shared" si="6"/>
        <v>4</v>
      </c>
      <c r="O21" s="167">
        <f t="shared" si="6"/>
        <v>5</v>
      </c>
      <c r="P21" s="167">
        <f t="shared" si="6"/>
        <v>3</v>
      </c>
      <c r="Q21" s="167">
        <f t="shared" si="6"/>
        <v>4</v>
      </c>
      <c r="R21" s="167">
        <f t="shared" si="6"/>
        <v>5</v>
      </c>
      <c r="S21" s="167">
        <f t="shared" si="6"/>
        <v>3</v>
      </c>
      <c r="T21" s="167">
        <f t="shared" si="6"/>
        <v>4</v>
      </c>
      <c r="U21" s="167">
        <f t="shared" si="6"/>
        <v>2</v>
      </c>
      <c r="V21" s="167">
        <f t="shared" si="6"/>
        <v>6</v>
      </c>
      <c r="W21" s="168">
        <f t="shared" si="5"/>
        <v>71</v>
      </c>
    </row>
    <row r="22" spans="2:23" x14ac:dyDescent="0.2">
      <c r="B22" s="160"/>
      <c r="C22" s="156" t="s">
        <v>35</v>
      </c>
      <c r="D22" s="157">
        <v>11</v>
      </c>
      <c r="E22" s="158">
        <v>6</v>
      </c>
      <c r="F22" s="158">
        <v>5</v>
      </c>
      <c r="G22" s="158">
        <v>4</v>
      </c>
      <c r="H22" s="158">
        <v>4</v>
      </c>
      <c r="I22" s="158">
        <v>4</v>
      </c>
      <c r="J22" s="158">
        <v>4</v>
      </c>
      <c r="K22" s="158">
        <v>5</v>
      </c>
      <c r="L22" s="158">
        <v>5</v>
      </c>
      <c r="M22" s="158">
        <v>5</v>
      </c>
      <c r="N22" s="158">
        <v>4</v>
      </c>
      <c r="O22" s="158">
        <v>5</v>
      </c>
      <c r="P22" s="158">
        <v>4</v>
      </c>
      <c r="Q22" s="158">
        <v>4</v>
      </c>
      <c r="R22" s="158">
        <v>4</v>
      </c>
      <c r="S22" s="158">
        <v>6</v>
      </c>
      <c r="T22" s="158">
        <v>4</v>
      </c>
      <c r="U22" s="158">
        <v>3</v>
      </c>
      <c r="V22" s="158">
        <v>4</v>
      </c>
      <c r="W22" s="159">
        <f t="shared" si="5"/>
        <v>80</v>
      </c>
    </row>
    <row r="23" spans="2:23" ht="12.75" customHeight="1" x14ac:dyDescent="0.2">
      <c r="B23" s="160"/>
      <c r="C23" s="161" t="s">
        <v>36</v>
      </c>
      <c r="D23" s="162">
        <v>14</v>
      </c>
      <c r="E23" s="5">
        <v>4</v>
      </c>
      <c r="F23" s="5">
        <v>5</v>
      </c>
      <c r="G23" s="5">
        <v>7</v>
      </c>
      <c r="H23" s="5">
        <v>4</v>
      </c>
      <c r="I23" s="5">
        <v>3</v>
      </c>
      <c r="J23" s="5">
        <v>4</v>
      </c>
      <c r="K23" s="5">
        <v>5</v>
      </c>
      <c r="L23" s="5">
        <v>2</v>
      </c>
      <c r="M23" s="5">
        <v>5</v>
      </c>
      <c r="N23" s="5">
        <v>4</v>
      </c>
      <c r="O23" s="5">
        <v>7</v>
      </c>
      <c r="P23" s="5">
        <v>4</v>
      </c>
      <c r="Q23" s="5">
        <v>5</v>
      </c>
      <c r="R23" s="5">
        <v>5</v>
      </c>
      <c r="S23" s="5">
        <v>5</v>
      </c>
      <c r="T23" s="5">
        <v>4</v>
      </c>
      <c r="U23" s="5">
        <v>2</v>
      </c>
      <c r="V23" s="5">
        <v>5</v>
      </c>
      <c r="W23" s="163">
        <f t="shared" si="5"/>
        <v>80</v>
      </c>
    </row>
    <row r="24" spans="2:23" ht="15.75" customHeight="1" x14ac:dyDescent="0.25">
      <c r="B24" s="164">
        <v>7</v>
      </c>
      <c r="C24" s="165" t="s">
        <v>90</v>
      </c>
      <c r="D24" s="166"/>
      <c r="E24" s="167">
        <f>MIN(E22:E23)</f>
        <v>4</v>
      </c>
      <c r="F24" s="167">
        <f t="shared" ref="F24:V24" si="7">MIN(F22:F23)</f>
        <v>5</v>
      </c>
      <c r="G24" s="167">
        <f t="shared" si="7"/>
        <v>4</v>
      </c>
      <c r="H24" s="167">
        <f t="shared" si="7"/>
        <v>4</v>
      </c>
      <c r="I24" s="167">
        <f t="shared" si="7"/>
        <v>3</v>
      </c>
      <c r="J24" s="167">
        <f t="shared" si="7"/>
        <v>4</v>
      </c>
      <c r="K24" s="167">
        <f t="shared" si="7"/>
        <v>5</v>
      </c>
      <c r="L24" s="167">
        <f t="shared" si="7"/>
        <v>2</v>
      </c>
      <c r="M24" s="167">
        <f t="shared" si="7"/>
        <v>5</v>
      </c>
      <c r="N24" s="167">
        <f t="shared" si="7"/>
        <v>4</v>
      </c>
      <c r="O24" s="167">
        <f t="shared" si="7"/>
        <v>5</v>
      </c>
      <c r="P24" s="167">
        <f t="shared" si="7"/>
        <v>4</v>
      </c>
      <c r="Q24" s="167">
        <f t="shared" si="7"/>
        <v>4</v>
      </c>
      <c r="R24" s="167">
        <f t="shared" si="7"/>
        <v>4</v>
      </c>
      <c r="S24" s="167">
        <f t="shared" si="7"/>
        <v>5</v>
      </c>
      <c r="T24" s="167">
        <f t="shared" si="7"/>
        <v>4</v>
      </c>
      <c r="U24" s="167">
        <f t="shared" si="7"/>
        <v>2</v>
      </c>
      <c r="V24" s="167">
        <f t="shared" si="7"/>
        <v>4</v>
      </c>
      <c r="W24" s="168">
        <f t="shared" si="5"/>
        <v>72</v>
      </c>
    </row>
    <row r="25" spans="2:23" x14ac:dyDescent="0.2">
      <c r="B25" s="160"/>
      <c r="C25" s="156" t="s">
        <v>20</v>
      </c>
      <c r="D25" s="157">
        <v>10</v>
      </c>
      <c r="E25" s="158">
        <v>7</v>
      </c>
      <c r="F25" s="158">
        <v>5</v>
      </c>
      <c r="G25" s="158">
        <v>5</v>
      </c>
      <c r="H25" s="158">
        <v>4</v>
      </c>
      <c r="I25" s="158">
        <v>3</v>
      </c>
      <c r="J25" s="158">
        <v>5</v>
      </c>
      <c r="K25" s="158">
        <v>5</v>
      </c>
      <c r="L25" s="158">
        <v>3</v>
      </c>
      <c r="M25" s="158">
        <v>5</v>
      </c>
      <c r="N25" s="158">
        <v>3</v>
      </c>
      <c r="O25" s="158">
        <v>4</v>
      </c>
      <c r="P25" s="158">
        <v>5</v>
      </c>
      <c r="Q25" s="158">
        <v>5</v>
      </c>
      <c r="R25" s="158">
        <v>5</v>
      </c>
      <c r="S25" s="158">
        <v>7</v>
      </c>
      <c r="T25" s="158">
        <v>3</v>
      </c>
      <c r="U25" s="158">
        <v>3</v>
      </c>
      <c r="V25" s="158">
        <v>5</v>
      </c>
      <c r="W25" s="159">
        <f t="shared" si="5"/>
        <v>82</v>
      </c>
    </row>
    <row r="26" spans="2:23" ht="12.75" customHeight="1" x14ac:dyDescent="0.2">
      <c r="B26" s="160"/>
      <c r="C26" s="161" t="s">
        <v>25</v>
      </c>
      <c r="D26" s="162">
        <v>14</v>
      </c>
      <c r="E26" s="5">
        <v>7</v>
      </c>
      <c r="F26" s="5">
        <v>5</v>
      </c>
      <c r="G26" s="5">
        <v>6</v>
      </c>
      <c r="H26" s="5">
        <v>4</v>
      </c>
      <c r="I26" s="5">
        <v>5</v>
      </c>
      <c r="J26" s="5">
        <v>6</v>
      </c>
      <c r="K26" s="5">
        <v>4</v>
      </c>
      <c r="L26" s="5">
        <v>3</v>
      </c>
      <c r="M26" s="5">
        <v>4</v>
      </c>
      <c r="N26" s="5">
        <v>4</v>
      </c>
      <c r="O26" s="5">
        <v>5</v>
      </c>
      <c r="P26" s="5">
        <v>3</v>
      </c>
      <c r="Q26" s="5">
        <v>4</v>
      </c>
      <c r="R26" s="5">
        <v>5</v>
      </c>
      <c r="S26" s="5">
        <v>4</v>
      </c>
      <c r="T26" s="5">
        <v>4</v>
      </c>
      <c r="U26" s="5">
        <v>2</v>
      </c>
      <c r="V26" s="5">
        <v>6</v>
      </c>
      <c r="W26" s="163">
        <f t="shared" si="5"/>
        <v>81</v>
      </c>
    </row>
    <row r="27" spans="2:23" ht="15.75" customHeight="1" x14ac:dyDescent="0.25">
      <c r="B27" s="164">
        <v>2</v>
      </c>
      <c r="C27" s="165" t="s">
        <v>90</v>
      </c>
      <c r="D27" s="166"/>
      <c r="E27" s="167">
        <f>MIN(E25:E26)</f>
        <v>7</v>
      </c>
      <c r="F27" s="167">
        <f t="shared" ref="F27:V27" si="8">MIN(F25:F26)</f>
        <v>5</v>
      </c>
      <c r="G27" s="167">
        <f t="shared" si="8"/>
        <v>5</v>
      </c>
      <c r="H27" s="167">
        <f t="shared" si="8"/>
        <v>4</v>
      </c>
      <c r="I27" s="167">
        <f t="shared" si="8"/>
        <v>3</v>
      </c>
      <c r="J27" s="167">
        <f t="shared" si="8"/>
        <v>5</v>
      </c>
      <c r="K27" s="167">
        <f t="shared" si="8"/>
        <v>4</v>
      </c>
      <c r="L27" s="167">
        <f t="shared" si="8"/>
        <v>3</v>
      </c>
      <c r="M27" s="167">
        <f t="shared" si="8"/>
        <v>4</v>
      </c>
      <c r="N27" s="167">
        <f t="shared" si="8"/>
        <v>3</v>
      </c>
      <c r="O27" s="167">
        <f t="shared" si="8"/>
        <v>4</v>
      </c>
      <c r="P27" s="167">
        <f t="shared" si="8"/>
        <v>3</v>
      </c>
      <c r="Q27" s="167">
        <f t="shared" si="8"/>
        <v>4</v>
      </c>
      <c r="R27" s="167">
        <f t="shared" si="8"/>
        <v>5</v>
      </c>
      <c r="S27" s="167">
        <f t="shared" si="8"/>
        <v>4</v>
      </c>
      <c r="T27" s="167">
        <f t="shared" si="8"/>
        <v>3</v>
      </c>
      <c r="U27" s="167">
        <f t="shared" si="8"/>
        <v>2</v>
      </c>
      <c r="V27" s="167">
        <f t="shared" si="8"/>
        <v>5</v>
      </c>
      <c r="W27" s="168">
        <f t="shared" si="5"/>
        <v>73</v>
      </c>
    </row>
    <row r="28" spans="2:23" x14ac:dyDescent="0.2">
      <c r="B28" s="155"/>
      <c r="C28" s="156" t="s">
        <v>18</v>
      </c>
      <c r="D28" s="162">
        <v>14</v>
      </c>
      <c r="E28" s="1">
        <v>5</v>
      </c>
      <c r="F28" s="1">
        <v>4</v>
      </c>
      <c r="G28" s="1">
        <v>5</v>
      </c>
      <c r="H28" s="1">
        <v>5</v>
      </c>
      <c r="I28" s="1">
        <v>4</v>
      </c>
      <c r="J28" s="1">
        <v>4</v>
      </c>
      <c r="K28" s="1">
        <v>6</v>
      </c>
      <c r="L28" s="1">
        <v>2</v>
      </c>
      <c r="M28" s="1">
        <v>5</v>
      </c>
      <c r="N28" s="1">
        <v>3</v>
      </c>
      <c r="O28" s="1">
        <v>5</v>
      </c>
      <c r="P28" s="1">
        <v>2</v>
      </c>
      <c r="Q28" s="1">
        <v>5</v>
      </c>
      <c r="R28" s="1">
        <v>4</v>
      </c>
      <c r="S28" s="1">
        <v>5</v>
      </c>
      <c r="T28" s="1">
        <v>4</v>
      </c>
      <c r="U28" s="1">
        <v>3</v>
      </c>
      <c r="V28" s="1">
        <v>5</v>
      </c>
      <c r="W28" s="179">
        <f t="shared" si="5"/>
        <v>76</v>
      </c>
    </row>
    <row r="29" spans="2:23" ht="12.75" customHeight="1" x14ac:dyDescent="0.2">
      <c r="B29" s="160"/>
      <c r="C29" s="161" t="s">
        <v>19</v>
      </c>
      <c r="D29" s="162">
        <v>16</v>
      </c>
      <c r="E29" s="1">
        <v>6</v>
      </c>
      <c r="F29" s="1">
        <v>5</v>
      </c>
      <c r="G29" s="1">
        <v>6</v>
      </c>
      <c r="H29" s="1">
        <v>5</v>
      </c>
      <c r="I29" s="1">
        <v>4</v>
      </c>
      <c r="J29" s="1">
        <v>5</v>
      </c>
      <c r="K29" s="1">
        <v>5</v>
      </c>
      <c r="L29" s="1">
        <v>4</v>
      </c>
      <c r="M29" s="1">
        <v>7</v>
      </c>
      <c r="N29" s="1">
        <v>4</v>
      </c>
      <c r="O29" s="1">
        <v>6</v>
      </c>
      <c r="P29" s="1">
        <v>2</v>
      </c>
      <c r="Q29" s="1">
        <v>5</v>
      </c>
      <c r="R29" s="1">
        <v>6</v>
      </c>
      <c r="S29" s="1">
        <v>5</v>
      </c>
      <c r="T29" s="1">
        <v>4</v>
      </c>
      <c r="U29" s="1">
        <v>4</v>
      </c>
      <c r="V29" s="1">
        <v>6</v>
      </c>
      <c r="W29" s="180">
        <f t="shared" si="5"/>
        <v>89</v>
      </c>
    </row>
    <row r="30" spans="2:23" ht="15.75" customHeight="1" x14ac:dyDescent="0.25">
      <c r="B30" s="164">
        <v>1</v>
      </c>
      <c r="C30" s="165" t="s">
        <v>90</v>
      </c>
      <c r="D30" s="166"/>
      <c r="E30" s="167">
        <f>MIN(E28:E29)</f>
        <v>5</v>
      </c>
      <c r="F30" s="167">
        <f t="shared" ref="F30:V30" si="9">MIN(F28:F29)</f>
        <v>4</v>
      </c>
      <c r="G30" s="167">
        <f t="shared" si="9"/>
        <v>5</v>
      </c>
      <c r="H30" s="167">
        <f t="shared" si="9"/>
        <v>5</v>
      </c>
      <c r="I30" s="167">
        <f t="shared" si="9"/>
        <v>4</v>
      </c>
      <c r="J30" s="167">
        <f t="shared" si="9"/>
        <v>4</v>
      </c>
      <c r="K30" s="167">
        <f t="shared" si="9"/>
        <v>5</v>
      </c>
      <c r="L30" s="167">
        <f t="shared" si="9"/>
        <v>2</v>
      </c>
      <c r="M30" s="167">
        <f t="shared" si="9"/>
        <v>5</v>
      </c>
      <c r="N30" s="167">
        <f t="shared" si="9"/>
        <v>3</v>
      </c>
      <c r="O30" s="167">
        <f t="shared" si="9"/>
        <v>5</v>
      </c>
      <c r="P30" s="167">
        <f t="shared" si="9"/>
        <v>2</v>
      </c>
      <c r="Q30" s="167">
        <f t="shared" si="9"/>
        <v>5</v>
      </c>
      <c r="R30" s="167">
        <f t="shared" si="9"/>
        <v>4</v>
      </c>
      <c r="S30" s="167">
        <f t="shared" si="9"/>
        <v>5</v>
      </c>
      <c r="T30" s="167">
        <f t="shared" si="9"/>
        <v>4</v>
      </c>
      <c r="U30" s="167">
        <f t="shared" si="9"/>
        <v>3</v>
      </c>
      <c r="V30" s="167">
        <f t="shared" si="9"/>
        <v>5</v>
      </c>
      <c r="W30" s="168">
        <f t="shared" si="5"/>
        <v>75</v>
      </c>
    </row>
    <row r="31" spans="2:23" x14ac:dyDescent="0.2">
      <c r="B31" s="181" t="s">
        <v>116</v>
      </c>
      <c r="C31" s="156" t="s">
        <v>115</v>
      </c>
      <c r="D31" s="157">
        <v>6</v>
      </c>
      <c r="E31" s="158">
        <v>4</v>
      </c>
      <c r="F31" s="158">
        <v>5</v>
      </c>
      <c r="G31" s="158">
        <v>4</v>
      </c>
      <c r="H31" s="158">
        <v>4</v>
      </c>
      <c r="I31" s="158">
        <v>3</v>
      </c>
      <c r="J31" s="158">
        <v>6</v>
      </c>
      <c r="K31" s="158">
        <v>5</v>
      </c>
      <c r="L31" s="158">
        <v>3</v>
      </c>
      <c r="M31" s="158">
        <v>4</v>
      </c>
      <c r="N31" s="158">
        <v>4</v>
      </c>
      <c r="O31" s="158">
        <v>5</v>
      </c>
      <c r="P31" s="158">
        <v>5</v>
      </c>
      <c r="Q31" s="158">
        <v>4</v>
      </c>
      <c r="R31" s="158">
        <v>4</v>
      </c>
      <c r="S31" s="158">
        <v>6</v>
      </c>
      <c r="T31" s="158">
        <v>4</v>
      </c>
      <c r="U31" s="158">
        <v>3</v>
      </c>
      <c r="V31" s="158" t="s">
        <v>101</v>
      </c>
      <c r="W31" s="159" t="s">
        <v>101</v>
      </c>
    </row>
    <row r="32" spans="2:23" ht="12.75" customHeight="1" x14ac:dyDescent="0.2">
      <c r="B32" s="181" t="s">
        <v>104</v>
      </c>
      <c r="C32" s="161" t="s">
        <v>26</v>
      </c>
      <c r="D32" s="162">
        <v>14</v>
      </c>
      <c r="E32" s="5">
        <v>5</v>
      </c>
      <c r="F32" s="5">
        <v>4</v>
      </c>
      <c r="G32" s="5">
        <v>4</v>
      </c>
      <c r="H32" s="5">
        <v>3</v>
      </c>
      <c r="I32" s="5">
        <v>5</v>
      </c>
      <c r="J32" s="5">
        <v>3</v>
      </c>
      <c r="K32" s="5">
        <v>5</v>
      </c>
      <c r="L32" s="5">
        <v>3</v>
      </c>
      <c r="M32" s="5">
        <v>4</v>
      </c>
      <c r="N32" s="5">
        <v>5</v>
      </c>
      <c r="O32" s="5">
        <v>6</v>
      </c>
      <c r="P32" s="5">
        <v>3</v>
      </c>
      <c r="Q32" s="5">
        <v>5</v>
      </c>
      <c r="R32" s="5">
        <v>7</v>
      </c>
      <c r="S32" s="5">
        <v>6</v>
      </c>
      <c r="T32" s="5">
        <v>3</v>
      </c>
      <c r="U32" s="5">
        <v>2</v>
      </c>
      <c r="V32" s="5">
        <v>6</v>
      </c>
      <c r="W32" s="163">
        <f>SUM(E32:V32)</f>
        <v>79</v>
      </c>
    </row>
    <row r="33" spans="2:23" ht="15.75" customHeight="1" x14ac:dyDescent="0.25">
      <c r="B33" s="164">
        <v>4</v>
      </c>
      <c r="C33" s="165" t="s">
        <v>90</v>
      </c>
      <c r="D33" s="166"/>
      <c r="E33" s="167">
        <f>MIN(E31:E32)</f>
        <v>4</v>
      </c>
      <c r="F33" s="167">
        <f t="shared" ref="F33:V33" si="10">MIN(F31:F32)</f>
        <v>4</v>
      </c>
      <c r="G33" s="167">
        <f t="shared" si="10"/>
        <v>4</v>
      </c>
      <c r="H33" s="167">
        <f t="shared" si="10"/>
        <v>3</v>
      </c>
      <c r="I33" s="167">
        <f t="shared" si="10"/>
        <v>3</v>
      </c>
      <c r="J33" s="167">
        <f t="shared" si="10"/>
        <v>3</v>
      </c>
      <c r="K33" s="167">
        <f t="shared" si="10"/>
        <v>5</v>
      </c>
      <c r="L33" s="167">
        <f t="shared" si="10"/>
        <v>3</v>
      </c>
      <c r="M33" s="167">
        <f t="shared" si="10"/>
        <v>4</v>
      </c>
      <c r="N33" s="167">
        <f t="shared" si="10"/>
        <v>4</v>
      </c>
      <c r="O33" s="167">
        <f t="shared" si="10"/>
        <v>5</v>
      </c>
      <c r="P33" s="167">
        <f t="shared" si="10"/>
        <v>3</v>
      </c>
      <c r="Q33" s="167">
        <f t="shared" si="10"/>
        <v>4</v>
      </c>
      <c r="R33" s="167">
        <f t="shared" si="10"/>
        <v>4</v>
      </c>
      <c r="S33" s="167">
        <f t="shared" si="10"/>
        <v>6</v>
      </c>
      <c r="T33" s="167">
        <f t="shared" si="10"/>
        <v>3</v>
      </c>
      <c r="U33" s="167">
        <f t="shared" si="10"/>
        <v>2</v>
      </c>
      <c r="V33" s="167">
        <f t="shared" si="10"/>
        <v>6</v>
      </c>
      <c r="W33" s="168">
        <f>SUM(E33:V33)</f>
        <v>70</v>
      </c>
    </row>
  </sheetData>
  <pageMargins left="0.5" right="0.3" top="0.7" bottom="0.3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</vt:lpstr>
      <vt:lpstr>4-Ball Results</vt:lpstr>
      <vt:lpstr>'4-Ball Results'!Print_Area</vt:lpstr>
      <vt:lpstr>'Results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Thoeny</dc:creator>
  <cp:lastModifiedBy>Minerva</cp:lastModifiedBy>
  <cp:lastPrinted>2022-07-18T04:57:16Z</cp:lastPrinted>
  <dcterms:created xsi:type="dcterms:W3CDTF">2012-11-12T23:21:07Z</dcterms:created>
  <dcterms:modified xsi:type="dcterms:W3CDTF">2022-07-18T05:12:28Z</dcterms:modified>
</cp:coreProperties>
</file>